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9855" activeTab="0"/>
  </bookViews>
  <sheets>
    <sheet name="на подпись" sheetId="1" r:id="rId1"/>
  </sheets>
  <definedNames>
    <definedName name="_xlnm.Print_Titles" localSheetId="0">'на подпись'!$5:$6</definedName>
    <definedName name="_xlnm.Print_Area" localSheetId="0">'на подпись'!$A$1:$D$44</definedName>
  </definedNames>
  <calcPr fullCalcOnLoad="1"/>
</workbook>
</file>

<file path=xl/sharedStrings.xml><?xml version="1.0" encoding="utf-8"?>
<sst xmlns="http://schemas.openxmlformats.org/spreadsheetml/2006/main" count="43" uniqueCount="41">
  <si>
    <t>Общегосударственные вопросы</t>
  </si>
  <si>
    <t>Расходы</t>
  </si>
  <si>
    <t>Иные источники внутреннего финансирования  дефицитов бюджетов</t>
  </si>
  <si>
    <t>Изменение остатков средств на счетах по учету  средств бюджета</t>
  </si>
  <si>
    <t>% исполнения</t>
  </si>
  <si>
    <t>Доходы</t>
  </si>
  <si>
    <t>Национальная экономика</t>
  </si>
  <si>
    <t>Наименование показателя</t>
  </si>
  <si>
    <t>Жилищно-коммунальное хозяйство</t>
  </si>
  <si>
    <t>налоги на прибыль, доходы</t>
  </si>
  <si>
    <t>налоги  на товары (работы, услуги), реализуемые на территории   Российской Федерации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</si>
  <si>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</si>
  <si>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</si>
  <si>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</si>
  <si>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</si>
  <si>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</si>
  <si>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</si>
  <si>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</si>
  <si>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</si>
  <si>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безвозмездные поступления от других бюджетов бюджетной системы Российской Федерации</t>
  </si>
  <si>
    <t>Образование</t>
  </si>
  <si>
    <t>Социальная политика</t>
  </si>
  <si>
    <t>(тыс. рублей)</t>
  </si>
  <si>
    <t>Результат исполнения бюджета (дефицит "--", профицит "+")</t>
  </si>
  <si>
    <t>Кредиты кредитных организаций в валюте  Российской Федерации</t>
  </si>
  <si>
    <t>Бюджетные кредиты от других бюджетов бюджетной  системы Российской Федерации</t>
  </si>
  <si>
    <t>Налоговые и неналоговые доходы</t>
  </si>
  <si>
    <t>Безвозмездные поступления</t>
  </si>
  <si>
    <t>Всего:</t>
  </si>
  <si>
    <t>Культура, кинематография</t>
  </si>
  <si>
    <t>Физическая культура и спорт</t>
  </si>
  <si>
    <t>Обслуживание государственного долга</t>
  </si>
  <si>
    <t>Источники внутреннего финансирования дефицита</t>
  </si>
  <si>
    <t>Председатель комитета финансов</t>
  </si>
  <si>
    <t>С.В. Чалбушева</t>
  </si>
  <si>
    <t>Получение кредитов от кредитных организаций в валюте  Российской Федерации</t>
  </si>
  <si>
    <t>Погашение кредитов, предоставленных кредитными организациями в валюте  Российской Федерации</t>
  </si>
  <si>
    <t>Бюджетные назначения на 2018 год</t>
  </si>
  <si>
    <t xml:space="preserve">                   Сведения об исполнении бюджета муниципального образования город Маркс 
за  2018 год</t>
  </si>
  <si>
    <t>Кассовое исполнение
 за 2018 год</t>
  </si>
  <si>
    <t xml:space="preserve">Приложение № 1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</si>
</sst>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0">
    <font>
      <sz val="8"/>
      <name val="Arial Cyr"/>
      <family val="0"/>
    </font>
    <font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/>
    </xf>
    <xf numFmtId="0" fontId="0" fillId="32" borderId="0" xfId="0" applyFont="1" applyFill="1" applyAlignment="1">
      <alignment horizontal="right"/>
    </xf>
    <xf numFmtId="0" fontId="0" fillId="32" borderId="0" xfId="0" applyFill="1" applyAlignment="1">
      <alignment horizontal="right"/>
    </xf>
    <xf numFmtId="0" fontId="5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2" borderId="11" xfId="0" applyFont="1" applyFill="1" applyBorder="1" applyAlignment="1">
      <alignment vertical="justify" wrapText="1"/>
    </xf>
    <xf numFmtId="172" fontId="5" fillId="32" borderId="12" xfId="0" applyNumberFormat="1" applyFont="1" applyFill="1" applyBorder="1" applyAlignment="1">
      <alignment/>
    </xf>
    <xf numFmtId="172" fontId="5" fillId="32" borderId="13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32" borderId="0" xfId="0" applyFont="1" applyFill="1" applyAlignment="1">
      <alignment/>
    </xf>
    <xf numFmtId="0" fontId="1" fillId="0" borderId="0" xfId="0" applyFont="1" applyAlignment="1">
      <alignment/>
    </xf>
    <xf numFmtId="0" fontId="1" fillId="32" borderId="11" xfId="0" applyFont="1" applyFill="1" applyBorder="1" applyAlignment="1">
      <alignment horizontal="left" vertical="justify" wrapText="1" indent="3"/>
    </xf>
    <xf numFmtId="172" fontId="1" fillId="32" borderId="12" xfId="0" applyNumberFormat="1" applyFont="1" applyFill="1" applyBorder="1" applyAlignment="1">
      <alignment/>
    </xf>
    <xf numFmtId="172" fontId="1" fillId="32" borderId="13" xfId="0" applyNumberFormat="1" applyFont="1" applyFill="1" applyBorder="1" applyAlignment="1">
      <alignment/>
    </xf>
    <xf numFmtId="172" fontId="1" fillId="0" borderId="0" xfId="0" applyNumberFormat="1" applyFont="1" applyAlignment="1">
      <alignment/>
    </xf>
    <xf numFmtId="0" fontId="1" fillId="32" borderId="11" xfId="0" applyFont="1" applyFill="1" applyBorder="1" applyAlignment="1">
      <alignment horizontal="left" vertical="top" wrapText="1" indent="3" readingOrder="1"/>
    </xf>
    <xf numFmtId="0" fontId="1" fillId="32" borderId="11" xfId="0" applyFont="1" applyFill="1" applyBorder="1" applyAlignment="1">
      <alignment horizontal="left" vertical="top" wrapText="1" indent="3"/>
    </xf>
    <xf numFmtId="0" fontId="5" fillId="32" borderId="11" xfId="0" applyFont="1" applyFill="1" applyBorder="1" applyAlignment="1">
      <alignment vertical="top" wrapText="1"/>
    </xf>
    <xf numFmtId="0" fontId="5" fillId="32" borderId="14" xfId="0" applyFont="1" applyFill="1" applyBorder="1" applyAlignment="1">
      <alignment vertical="top" wrapText="1"/>
    </xf>
    <xf numFmtId="172" fontId="5" fillId="32" borderId="15" xfId="0" applyNumberFormat="1" applyFont="1" applyFill="1" applyBorder="1" applyAlignment="1">
      <alignment/>
    </xf>
    <xf numFmtId="0" fontId="5" fillId="32" borderId="0" xfId="0" applyFont="1" applyFill="1" applyAlignment="1">
      <alignment/>
    </xf>
    <xf numFmtId="0" fontId="1" fillId="0" borderId="0" xfId="0" applyFont="1" applyAlignment="1">
      <alignment/>
    </xf>
    <xf numFmtId="0" fontId="1" fillId="32" borderId="11" xfId="0" applyFont="1" applyFill="1" applyBorder="1" applyAlignment="1">
      <alignment vertical="top" wrapText="1"/>
    </xf>
    <xf numFmtId="172" fontId="5" fillId="32" borderId="0" xfId="0" applyNumberFormat="1" applyFont="1" applyFill="1" applyAlignment="1">
      <alignment/>
    </xf>
    <xf numFmtId="0" fontId="5" fillId="32" borderId="16" xfId="0" applyFont="1" applyFill="1" applyBorder="1" applyAlignment="1">
      <alignment vertical="top" wrapText="1"/>
    </xf>
    <xf numFmtId="172" fontId="5" fillId="32" borderId="17" xfId="0" applyNumberFormat="1" applyFont="1" applyFill="1" applyBorder="1" applyAlignment="1">
      <alignment/>
    </xf>
    <xf numFmtId="172" fontId="5" fillId="32" borderId="18" xfId="0" applyNumberFormat="1" applyFont="1" applyFill="1" applyBorder="1" applyAlignment="1">
      <alignment/>
    </xf>
    <xf numFmtId="0" fontId="1" fillId="32" borderId="0" xfId="0" applyFont="1" applyFill="1" applyAlignment="1">
      <alignment/>
    </xf>
    <xf numFmtId="0" fontId="1" fillId="32" borderId="0" xfId="0" applyFont="1" applyFill="1" applyAlignment="1">
      <alignment/>
    </xf>
    <xf numFmtId="0" fontId="1" fillId="32" borderId="0" xfId="0" applyFont="1" applyFill="1" applyAlignment="1">
      <alignment horizontal="right"/>
    </xf>
    <xf numFmtId="172" fontId="5" fillId="33" borderId="12" xfId="0" applyNumberFormat="1" applyFont="1" applyFill="1" applyBorder="1" applyAlignment="1">
      <alignment/>
    </xf>
    <xf numFmtId="172" fontId="1" fillId="33" borderId="12" xfId="0" applyNumberFormat="1" applyFont="1" applyFill="1" applyBorder="1" applyAlignment="1">
      <alignment/>
    </xf>
    <xf numFmtId="172" fontId="1" fillId="33" borderId="19" xfId="0" applyNumberFormat="1" applyFont="1" applyFill="1" applyBorder="1" applyAlignment="1">
      <alignment/>
    </xf>
    <xf numFmtId="0" fontId="0" fillId="32" borderId="0" xfId="0" applyFill="1" applyAlignment="1">
      <alignment wrapText="1"/>
    </xf>
    <xf numFmtId="0" fontId="5" fillId="32" borderId="20" xfId="0" applyFont="1" applyFill="1" applyBorder="1" applyAlignment="1">
      <alignment horizontal="center" vertical="center" wrapText="1"/>
    </xf>
    <xf numFmtId="0" fontId="1" fillId="32" borderId="21" xfId="0" applyFont="1" applyFill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32" borderId="23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24" xfId="0" applyFont="1" applyFill="1" applyBorder="1" applyAlignment="1">
      <alignment horizontal="center" vertical="center" wrapText="1"/>
    </xf>
    <xf numFmtId="0" fontId="5" fillId="32" borderId="25" xfId="0" applyFont="1" applyFill="1" applyBorder="1" applyAlignment="1">
      <alignment horizontal="center" vertical="center" wrapText="1"/>
    </xf>
    <xf numFmtId="0" fontId="5" fillId="32" borderId="26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="110" zoomScaleNormal="110" workbookViewId="0" topLeftCell="A1">
      <selection activeCell="H8" sqref="H8"/>
    </sheetView>
  </sheetViews>
  <sheetFormatPr defaultColWidth="9.140625" defaultRowHeight="12"/>
  <cols>
    <col min="1" max="1" width="63.140625" style="2" customWidth="1"/>
    <col min="2" max="2" width="16.28125" style="2" customWidth="1"/>
    <col min="3" max="3" width="16.00390625" style="2" customWidth="1"/>
    <col min="4" max="4" width="15.7109375" style="3" customWidth="1"/>
    <col min="5" max="5" width="8.421875" style="0" customWidth="1"/>
    <col min="6" max="6" width="7.421875" style="0" customWidth="1"/>
    <col min="7" max="7" width="11.7109375" style="0" bestFit="1" customWidth="1"/>
  </cols>
  <sheetData>
    <row r="1" ht="11.25">
      <c r="D1" s="5" t="s">
        <v>40</v>
      </c>
    </row>
    <row r="2" spans="3:4" ht="11.25">
      <c r="C2" s="36"/>
      <c r="D2" s="36"/>
    </row>
    <row r="3" spans="1:4" s="1" customFormat="1" ht="48.75" customHeight="1">
      <c r="A3" s="46" t="s">
        <v>38</v>
      </c>
      <c r="B3" s="47"/>
      <c r="C3" s="47"/>
      <c r="D3" s="47"/>
    </row>
    <row r="4" spans="1:4" s="1" customFormat="1" ht="13.5" customHeight="1" thickBot="1">
      <c r="A4" s="2"/>
      <c r="B4" s="2"/>
      <c r="C4" s="2"/>
      <c r="D4" s="4" t="s">
        <v>22</v>
      </c>
    </row>
    <row r="5" spans="1:4" s="7" customFormat="1" ht="72" customHeight="1" thickBot="1">
      <c r="A5" s="6" t="s">
        <v>7</v>
      </c>
      <c r="B5" s="6" t="s">
        <v>37</v>
      </c>
      <c r="C5" s="6" t="s">
        <v>39</v>
      </c>
      <c r="D5" s="6" t="s">
        <v>4</v>
      </c>
    </row>
    <row r="6" spans="1:4" s="7" customFormat="1" ht="13.5" thickBot="1">
      <c r="A6" s="6">
        <v>1</v>
      </c>
      <c r="B6" s="6">
        <v>2</v>
      </c>
      <c r="C6" s="6">
        <v>3</v>
      </c>
      <c r="D6" s="6">
        <v>4</v>
      </c>
    </row>
    <row r="7" spans="1:4" s="7" customFormat="1" ht="12.75">
      <c r="A7" s="37" t="s">
        <v>5</v>
      </c>
      <c r="B7" s="38"/>
      <c r="C7" s="38"/>
      <c r="D7" s="39"/>
    </row>
    <row r="8" spans="1:6" s="13" customFormat="1" ht="12.75">
      <c r="A8" s="8" t="s">
        <v>26</v>
      </c>
      <c r="B8" s="33">
        <f>B9+B10+B11+B12+B13+B14+B15+B16+B17+B18</f>
        <v>65738.50000000001</v>
      </c>
      <c r="C8" s="33">
        <f>SUM(C9:C18)</f>
        <v>63296.9</v>
      </c>
      <c r="D8" s="10">
        <f>C8/B8*100</f>
        <v>96.28589030781048</v>
      </c>
      <c r="E8" s="11"/>
      <c r="F8" s="12"/>
    </row>
    <row r="9" spans="1:7" s="13" customFormat="1" ht="12.75">
      <c r="A9" s="14" t="s">
        <v>9</v>
      </c>
      <c r="B9" s="34">
        <v>27403.4</v>
      </c>
      <c r="C9" s="34">
        <v>27077</v>
      </c>
      <c r="D9" s="16">
        <f aca="true" t="shared" si="0" ref="D9:D21">C9/B9*100</f>
        <v>98.80890692395835</v>
      </c>
      <c r="F9" s="17"/>
      <c r="G9" s="17"/>
    </row>
    <row r="10" spans="1:4" s="13" customFormat="1" ht="25.5">
      <c r="A10" s="18" t="s">
        <v>10</v>
      </c>
      <c r="B10" s="34">
        <v>5055.4</v>
      </c>
      <c r="C10" s="34">
        <v>5708</v>
      </c>
      <c r="D10" s="16">
        <f t="shared" si="0"/>
        <v>112.90896862760613</v>
      </c>
    </row>
    <row r="11" spans="1:4" s="13" customFormat="1" ht="12.75">
      <c r="A11" s="19" t="s">
        <v>11</v>
      </c>
      <c r="B11" s="34">
        <v>1100.7</v>
      </c>
      <c r="C11" s="34">
        <v>423.2</v>
      </c>
      <c r="D11" s="16">
        <f t="shared" si="0"/>
        <v>38.44826019805578</v>
      </c>
    </row>
    <row r="12" spans="1:4" s="13" customFormat="1" ht="12" customHeight="1">
      <c r="A12" s="19" t="s">
        <v>12</v>
      </c>
      <c r="B12" s="34">
        <v>25227.8</v>
      </c>
      <c r="C12" s="34">
        <v>24343.3</v>
      </c>
      <c r="D12" s="16">
        <f t="shared" si="0"/>
        <v>96.49394715353698</v>
      </c>
    </row>
    <row r="13" spans="1:4" s="11" customFormat="1" ht="12" customHeight="1">
      <c r="A13" s="19" t="s">
        <v>13</v>
      </c>
      <c r="B13" s="34">
        <v>0.5</v>
      </c>
      <c r="C13" s="34">
        <v>0.5</v>
      </c>
      <c r="D13" s="16">
        <f t="shared" si="0"/>
        <v>100</v>
      </c>
    </row>
    <row r="14" spans="1:4" s="13" customFormat="1" ht="25.5">
      <c r="A14" s="19" t="s">
        <v>14</v>
      </c>
      <c r="B14" s="34">
        <v>3413.8</v>
      </c>
      <c r="C14" s="34">
        <v>3413.8</v>
      </c>
      <c r="D14" s="16">
        <f t="shared" si="0"/>
        <v>100</v>
      </c>
    </row>
    <row r="15" spans="1:4" s="11" customFormat="1" ht="25.5">
      <c r="A15" s="19" t="s">
        <v>15</v>
      </c>
      <c r="B15" s="34">
        <v>1000</v>
      </c>
      <c r="C15" s="34">
        <v>817.1</v>
      </c>
      <c r="D15" s="16">
        <f t="shared" si="0"/>
        <v>81.71000000000001</v>
      </c>
    </row>
    <row r="16" spans="1:4" s="13" customFormat="1" ht="25.5">
      <c r="A16" s="19" t="s">
        <v>16</v>
      </c>
      <c r="B16" s="34">
        <v>2115.3</v>
      </c>
      <c r="C16" s="35">
        <v>1092.4</v>
      </c>
      <c r="D16" s="16">
        <f t="shared" si="0"/>
        <v>51.64279298444665</v>
      </c>
    </row>
    <row r="17" spans="1:4" s="13" customFormat="1" ht="12.75">
      <c r="A17" s="19" t="s">
        <v>17</v>
      </c>
      <c r="B17" s="34">
        <v>417.6</v>
      </c>
      <c r="C17" s="34">
        <v>417.6</v>
      </c>
      <c r="D17" s="16">
        <f t="shared" si="0"/>
        <v>100</v>
      </c>
    </row>
    <row r="18" spans="1:4" s="13" customFormat="1" ht="12.75">
      <c r="A18" s="19" t="s">
        <v>18</v>
      </c>
      <c r="B18" s="34">
        <v>4</v>
      </c>
      <c r="C18" s="34">
        <v>4</v>
      </c>
      <c r="D18" s="16">
        <f t="shared" si="0"/>
        <v>100</v>
      </c>
    </row>
    <row r="19" spans="1:6" s="13" customFormat="1" ht="12.75">
      <c r="A19" s="20" t="s">
        <v>27</v>
      </c>
      <c r="B19" s="33">
        <f>SUM(B20:B20)</f>
        <v>21800.3</v>
      </c>
      <c r="C19" s="33">
        <f>SUM(C20:C20)</f>
        <v>21207.9</v>
      </c>
      <c r="D19" s="10">
        <f t="shared" si="0"/>
        <v>97.28260620266694</v>
      </c>
      <c r="E19" s="11"/>
      <c r="F19" s="12"/>
    </row>
    <row r="20" spans="1:4" s="13" customFormat="1" ht="25.5">
      <c r="A20" s="19" t="s">
        <v>19</v>
      </c>
      <c r="B20" s="34">
        <v>21800.3</v>
      </c>
      <c r="C20" s="34">
        <v>21207.9</v>
      </c>
      <c r="D20" s="16">
        <f t="shared" si="0"/>
        <v>97.28260620266694</v>
      </c>
    </row>
    <row r="21" spans="1:7" s="13" customFormat="1" ht="12.75">
      <c r="A21" s="21" t="s">
        <v>28</v>
      </c>
      <c r="B21" s="9">
        <f>B8+B19</f>
        <v>87538.80000000002</v>
      </c>
      <c r="C21" s="9">
        <f>C8+C19</f>
        <v>84504.8</v>
      </c>
      <c r="D21" s="22">
        <f t="shared" si="0"/>
        <v>96.5341083039749</v>
      </c>
      <c r="E21" s="11"/>
      <c r="F21" s="23"/>
      <c r="G21" s="24"/>
    </row>
    <row r="22" spans="1:7" s="13" customFormat="1" ht="12.75">
      <c r="A22" s="40" t="s">
        <v>1</v>
      </c>
      <c r="B22" s="41"/>
      <c r="C22" s="41"/>
      <c r="D22" s="42"/>
      <c r="F22" s="24"/>
      <c r="G22" s="24"/>
    </row>
    <row r="23" spans="1:7" s="13" customFormat="1" ht="12.75">
      <c r="A23" s="25" t="s">
        <v>0</v>
      </c>
      <c r="B23" s="34">
        <v>3805</v>
      </c>
      <c r="C23" s="34">
        <v>3613.5</v>
      </c>
      <c r="D23" s="16">
        <f aca="true" t="shared" si="1" ref="D23:D31">C23/B23*100</f>
        <v>94.96714848883049</v>
      </c>
      <c r="F23" s="24"/>
      <c r="G23" s="24"/>
    </row>
    <row r="24" spans="1:7" s="13" customFormat="1" ht="12.75">
      <c r="A24" s="25" t="s">
        <v>6</v>
      </c>
      <c r="B24" s="34">
        <v>9640.2</v>
      </c>
      <c r="C24" s="34">
        <v>8991.4</v>
      </c>
      <c r="D24" s="16">
        <f t="shared" si="1"/>
        <v>93.26984917325366</v>
      </c>
      <c r="F24" s="24"/>
      <c r="G24" s="24"/>
    </row>
    <row r="25" spans="1:7" s="13" customFormat="1" ht="12.75">
      <c r="A25" s="25" t="s">
        <v>8</v>
      </c>
      <c r="B25" s="34">
        <v>59244.7</v>
      </c>
      <c r="C25" s="34">
        <v>55509.7</v>
      </c>
      <c r="D25" s="16">
        <f t="shared" si="1"/>
        <v>93.69563859720785</v>
      </c>
      <c r="F25" s="24"/>
      <c r="G25" s="24"/>
    </row>
    <row r="26" spans="1:7" s="13" customFormat="1" ht="12.75" hidden="1">
      <c r="A26" s="25" t="s">
        <v>20</v>
      </c>
      <c r="B26" s="34"/>
      <c r="C26" s="34"/>
      <c r="D26" s="16" t="e">
        <f t="shared" si="1"/>
        <v>#DIV/0!</v>
      </c>
      <c r="F26" s="24"/>
      <c r="G26" s="24"/>
    </row>
    <row r="27" spans="1:7" s="13" customFormat="1" ht="12.75">
      <c r="A27" s="25" t="s">
        <v>29</v>
      </c>
      <c r="B27" s="34">
        <v>15490.1</v>
      </c>
      <c r="C27" s="34">
        <v>15276.3</v>
      </c>
      <c r="D27" s="16">
        <f t="shared" si="1"/>
        <v>98.61976359093873</v>
      </c>
      <c r="F27" s="24"/>
      <c r="G27" s="24"/>
    </row>
    <row r="28" spans="1:7" s="13" customFormat="1" ht="12.75">
      <c r="A28" s="25" t="s">
        <v>21</v>
      </c>
      <c r="B28" s="34">
        <v>636.8</v>
      </c>
      <c r="C28" s="34">
        <v>636.5</v>
      </c>
      <c r="D28" s="16">
        <f t="shared" si="1"/>
        <v>99.95288944723619</v>
      </c>
      <c r="F28" s="24"/>
      <c r="G28" s="24"/>
    </row>
    <row r="29" spans="1:7" s="13" customFormat="1" ht="12.75">
      <c r="A29" s="25" t="s">
        <v>30</v>
      </c>
      <c r="B29" s="34">
        <v>1088.5</v>
      </c>
      <c r="C29" s="34">
        <v>944.5</v>
      </c>
      <c r="D29" s="16">
        <f t="shared" si="1"/>
        <v>86.77078548461185</v>
      </c>
      <c r="F29" s="24"/>
      <c r="G29" s="24"/>
    </row>
    <row r="30" spans="1:7" s="13" customFormat="1" ht="12.75">
      <c r="A30" s="25" t="s">
        <v>31</v>
      </c>
      <c r="B30" s="34">
        <v>179.5</v>
      </c>
      <c r="C30" s="34">
        <v>179.5</v>
      </c>
      <c r="D30" s="16">
        <f t="shared" si="1"/>
        <v>100</v>
      </c>
      <c r="F30" s="24"/>
      <c r="G30" s="24"/>
    </row>
    <row r="31" spans="1:7" s="13" customFormat="1" ht="12.75">
      <c r="A31" s="21" t="s">
        <v>28</v>
      </c>
      <c r="B31" s="33">
        <f>SUM(B23:B30)</f>
        <v>90084.8</v>
      </c>
      <c r="C31" s="33">
        <f>SUM(C23:C30)</f>
        <v>85151.4</v>
      </c>
      <c r="D31" s="10">
        <f t="shared" si="1"/>
        <v>94.52360442605189</v>
      </c>
      <c r="E31" s="12"/>
      <c r="F31" s="23"/>
      <c r="G31" s="24"/>
    </row>
    <row r="32" spans="1:7" s="13" customFormat="1" ht="25.5">
      <c r="A32" s="20" t="s">
        <v>23</v>
      </c>
      <c r="B32" s="9">
        <f>B21-B31</f>
        <v>-2545.9999999999854</v>
      </c>
      <c r="C32" s="9">
        <f>C21-C31</f>
        <v>-646.5999999999913</v>
      </c>
      <c r="D32" s="16"/>
      <c r="E32" s="12"/>
      <c r="F32" s="26"/>
      <c r="G32" s="17"/>
    </row>
    <row r="33" spans="1:4" s="13" customFormat="1" ht="12.75">
      <c r="A33" s="43" t="s">
        <v>32</v>
      </c>
      <c r="B33" s="44"/>
      <c r="C33" s="44"/>
      <c r="D33" s="45"/>
    </row>
    <row r="34" spans="1:4" s="13" customFormat="1" ht="25.5">
      <c r="A34" s="25" t="s">
        <v>24</v>
      </c>
      <c r="B34" s="15">
        <f>B36</f>
        <v>-1033.3</v>
      </c>
      <c r="C34" s="15">
        <v>-1033.3</v>
      </c>
      <c r="D34" s="16"/>
    </row>
    <row r="35" spans="1:4" s="13" customFormat="1" ht="25.5">
      <c r="A35" s="25" t="s">
        <v>35</v>
      </c>
      <c r="B35" s="15">
        <v>0</v>
      </c>
      <c r="C35" s="15">
        <v>0</v>
      </c>
      <c r="D35" s="16"/>
    </row>
    <row r="36" spans="1:4" s="13" customFormat="1" ht="25.5">
      <c r="A36" s="25" t="s">
        <v>36</v>
      </c>
      <c r="B36" s="15">
        <v>-1033.3</v>
      </c>
      <c r="C36" s="15">
        <v>-1033.3</v>
      </c>
      <c r="D36" s="16"/>
    </row>
    <row r="37" spans="1:4" s="13" customFormat="1" ht="25.5">
      <c r="A37" s="25" t="s">
        <v>25</v>
      </c>
      <c r="B37" s="15">
        <v>0</v>
      </c>
      <c r="C37" s="15">
        <v>0</v>
      </c>
      <c r="D37" s="16"/>
    </row>
    <row r="38" spans="1:4" s="13" customFormat="1" ht="25.5">
      <c r="A38" s="25" t="s">
        <v>2</v>
      </c>
      <c r="B38" s="15">
        <v>0</v>
      </c>
      <c r="C38" s="15">
        <v>0</v>
      </c>
      <c r="D38" s="16"/>
    </row>
    <row r="39" spans="1:4" s="13" customFormat="1" ht="25.5">
      <c r="A39" s="25" t="s">
        <v>3</v>
      </c>
      <c r="B39" s="15">
        <v>3579.3</v>
      </c>
      <c r="C39" s="15">
        <v>1679.9</v>
      </c>
      <c r="D39" s="16"/>
    </row>
    <row r="40" spans="1:4" s="13" customFormat="1" ht="18" customHeight="1" thickBot="1">
      <c r="A40" s="27" t="s">
        <v>28</v>
      </c>
      <c r="B40" s="28">
        <f>B34+B39</f>
        <v>2546</v>
      </c>
      <c r="C40" s="28">
        <f>C34+C37+C39</f>
        <v>646.6000000000001</v>
      </c>
      <c r="D40" s="29"/>
    </row>
    <row r="41" spans="1:4" s="13" customFormat="1" ht="12.75">
      <c r="A41" s="30"/>
      <c r="B41" s="30"/>
      <c r="C41" s="30"/>
      <c r="D41" s="31"/>
    </row>
    <row r="42" spans="1:4" s="13" customFormat="1" ht="12.75">
      <c r="A42" s="30"/>
      <c r="B42" s="30"/>
      <c r="C42" s="30"/>
      <c r="D42" s="31"/>
    </row>
    <row r="43" spans="1:4" s="13" customFormat="1" ht="12.75">
      <c r="A43" s="30"/>
      <c r="B43" s="30"/>
      <c r="C43" s="30"/>
      <c r="D43" s="31"/>
    </row>
    <row r="44" spans="1:4" s="13" customFormat="1" ht="12.75">
      <c r="A44" s="30" t="s">
        <v>33</v>
      </c>
      <c r="B44" s="30"/>
      <c r="C44" s="30"/>
      <c r="D44" s="32" t="s">
        <v>34</v>
      </c>
    </row>
  </sheetData>
  <sheetProtection/>
  <mergeCells count="5">
    <mergeCell ref="C2:D2"/>
    <mergeCell ref="A7:D7"/>
    <mergeCell ref="A22:D22"/>
    <mergeCell ref="A33:D33"/>
    <mergeCell ref="A3:D3"/>
  </mergeCells>
  <printOptions/>
  <pageMargins left="1.27" right="0.3937007874015748" top="0.5511811023622047" bottom="0.58" header="0.5905511811023623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Саратовской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FinAdmin</dc:creator>
  <cp:keywords/>
  <dc:description/>
  <cp:lastModifiedBy>Пользователь</cp:lastModifiedBy>
  <cp:lastPrinted>2019-01-24T05:01:02Z</cp:lastPrinted>
  <dcterms:created xsi:type="dcterms:W3CDTF">2009-04-17T07:03:32Z</dcterms:created>
  <dcterms:modified xsi:type="dcterms:W3CDTF">2019-01-24T05:01:31Z</dcterms:modified>
  <cp:category/>
  <cp:version/>
  <cp:contentType/>
  <cp:contentStatus/>
</cp:coreProperties>
</file>