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ведомственная" sheetId="1" r:id="rId1"/>
    <sheet name="раздел подразд" sheetId="2" r:id="rId2"/>
    <sheet name="пр 4 МП" sheetId="3" state="hidden" r:id="rId3"/>
  </sheets>
  <definedNames>
    <definedName name="_xlnm._FilterDatabase" localSheetId="0" hidden="1">'ведомственная'!$A$10:$I$196</definedName>
    <definedName name="_xlnm._FilterDatabase" localSheetId="2" hidden="1">'пр 4 МП'!$A$7:$F$108</definedName>
    <definedName name="_xlnm._FilterDatabase" localSheetId="1" hidden="1">'раздел подразд'!$A$10:$F$35</definedName>
    <definedName name="_xlnm.Print_Area" localSheetId="1">'раздел подразд'!$A$1:$D$36</definedName>
  </definedNames>
  <calcPr fullCalcOnLoad="1"/>
</workbook>
</file>

<file path=xl/sharedStrings.xml><?xml version="1.0" encoding="utf-8"?>
<sst xmlns="http://schemas.openxmlformats.org/spreadsheetml/2006/main" count="1421" uniqueCount="223">
  <si>
    <t>(тыс. руб.)</t>
  </si>
  <si>
    <t>Код</t>
  </si>
  <si>
    <t>Раздел</t>
  </si>
  <si>
    <t>Подраздел</t>
  </si>
  <si>
    <t>Целевая статья</t>
  </si>
  <si>
    <t>Вид расходов</t>
  </si>
  <si>
    <t>Наименование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</si>
  <si>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</si>
  <si>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</si>
  <si>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</si>
  <si>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 власти  и представительных органов муниципальных образований</t>
  </si>
  <si>
    <t>117</t>
  </si>
  <si>
    <t>03</t>
  </si>
  <si>
    <t>04</t>
  </si>
  <si>
    <t>12</t>
  </si>
  <si>
    <t>Жилищно-коммунальное хозяйство</t>
  </si>
  <si>
    <t>05</t>
  </si>
  <si>
    <t>Благоустройство</t>
  </si>
  <si>
    <t>11</t>
  </si>
  <si>
    <t>ВСЕГО  РАСХОДОВ</t>
  </si>
  <si>
    <t>Другие общегосударственные вопросы</t>
  </si>
  <si>
    <t>08</t>
  </si>
  <si>
    <t>Национальная экономика</t>
  </si>
  <si>
    <t>Другие вопросы в области национальной экономики</t>
  </si>
  <si>
    <t>Социальная политика</t>
  </si>
  <si>
    <t>Социальное обеспечение населения</t>
  </si>
  <si>
    <t>10</t>
  </si>
  <si>
    <t>СОВЕТ МУНИЦИПАЛЬНОГО ОБРАЗОВАНИЯ  ГОРОД МАРКС</t>
  </si>
  <si>
    <t>Культура</t>
  </si>
  <si>
    <t>13</t>
  </si>
  <si>
    <t xml:space="preserve">Культура и кинематография </t>
  </si>
  <si>
    <t>09</t>
  </si>
  <si>
    <t>Дорожное хозяйство(дорожные фонды)</t>
  </si>
  <si>
    <t>Жилищное хозяйство</t>
  </si>
  <si>
    <t>Физическая культура и спорт</t>
  </si>
  <si>
    <t xml:space="preserve">Физическая культура </t>
  </si>
  <si>
    <t>Социальная помощь</t>
  </si>
  <si>
    <t>Коммунальное хозяйство</t>
  </si>
  <si>
    <t>062</t>
  </si>
  <si>
    <t>810</t>
  </si>
  <si>
    <t>АДМИНИСТРАЦИЯ МАРКСОВСКОГО МУНИЦИПАЛЬНОГО РАЙОНА САРАТОВСКОЙ ОБЛАСТИ</t>
  </si>
  <si>
    <t>Выполнение функций органами местного самоуправления</t>
  </si>
  <si>
    <t>Обеспечение деятельности представительного органа местного самоуправления</t>
  </si>
  <si>
    <t>Фонд оплаты труда государственных (муниципальных) органов и взносы по обязательному социальному страхованию</t>
  </si>
  <si>
    <t xml:space="preserve">Обеспечение функций центрального аппарата </t>
  </si>
  <si>
    <t>Прочая закупка товаров, работ и услуг для обеспечения государственных (муниципальных) нужд</t>
  </si>
  <si>
    <t>Уплата земельного налога, налога на имущество и транспортного налога органами местного самоуправления</t>
  </si>
  <si>
    <t>610 0000</t>
  </si>
  <si>
    <t>611 0000</t>
  </si>
  <si>
    <t>611 0220</t>
  </si>
  <si>
    <t>Расходы по исполнению отдельных обязательств</t>
  </si>
  <si>
    <t>Доплата к пенсиям почётным гражданам</t>
  </si>
  <si>
    <t>660 0000</t>
  </si>
  <si>
    <t>670 0000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</si>
  <si>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</si>
  <si>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 нужд)</t>
  </si>
  <si>
    <t>Иные бюджетные ассигнования</t>
  </si>
  <si>
    <t>Уплата налогов, сборов и иных платежей</t>
  </si>
  <si>
    <t>Социальное обеспечение и иные выплаты населению</t>
  </si>
  <si>
    <t>100</t>
  </si>
  <si>
    <t>120</t>
  </si>
  <si>
    <t>200</t>
  </si>
  <si>
    <t>240</t>
  </si>
  <si>
    <t>611 0610</t>
  </si>
  <si>
    <t>800</t>
  </si>
  <si>
    <t>850</t>
  </si>
  <si>
    <t>300</t>
  </si>
  <si>
    <t>Подпрограмма "Обеспечение безопасности дорожного движения в муниципальном образовании город Маркс"</t>
  </si>
  <si>
    <t>Выполнение прочих обязательств</t>
  </si>
  <si>
    <t>Взносы в Ассоциацию "Совет муниципальных образований Саратовской области"</t>
  </si>
  <si>
    <t>673 0000</t>
  </si>
  <si>
    <t>Повышение безопасности дорожного движения</t>
  </si>
  <si>
    <t>Подпрограмма "Благоустройство муниципального образования город Маркс на 2015-2017 годы"</t>
  </si>
  <si>
    <t>Подпрограмма "Обеспечение функционирования и развития объектов дорожного хозяйства"</t>
  </si>
  <si>
    <t>Благоустройство дворовых территорий</t>
  </si>
  <si>
    <t>Обеспечение сбалансированного учета экологических, экономических, социальных и иных факторов при осуществлении градостроительной деятельности</t>
  </si>
  <si>
    <t>Подпрограмма "Капитальный ремонт многоквартирных жилых домов расположенных на территории  муниципального образования город Маркс, на 2015-2017 годы"</t>
  </si>
  <si>
    <t>Строительство объектов водоснабжения и водоотведения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</si>
  <si>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</si>
  <si>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</si>
  <si>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</si>
  <si>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</si>
  <si>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Предоставление муниципальных услуг по благоустройству муниципального образования город Маркс, в рамках выполнения муниципального задания</t>
  </si>
  <si>
    <t>Улучшение эстетического облика муниципального образования город Маркс</t>
  </si>
  <si>
    <t>Финансовая аренда (лизинг) коммунальной (специализированной) техники для нужд муниципального образования город Маркс</t>
  </si>
  <si>
    <t>Предоставление субсидий бюджетным, автономным учреждениям и иным некоммерческим организациям</t>
  </si>
  <si>
    <t>600</t>
  </si>
  <si>
    <t>610</t>
  </si>
  <si>
    <t>Субсидии бюджетным учреждениям</t>
  </si>
  <si>
    <t>Другие вопросы в области жилищно-коммунального хозяйства</t>
  </si>
  <si>
    <t>Обеспечение деятельности прочих учреждений не социальной сферы</t>
  </si>
  <si>
    <t>Обеспечение деятельности  казенных учреждений</t>
  </si>
  <si>
    <t>Расходы на выплаты персоналу казенных учреждений</t>
  </si>
  <si>
    <t>Иные закупки товаров, работ и услуг для обеспечения государственных (муниципальных) нужд</t>
  </si>
  <si>
    <t>110</t>
  </si>
  <si>
    <t>Образование</t>
  </si>
  <si>
    <t>Молодежная политика и оздоровление детей</t>
  </si>
  <si>
    <t>Подпрограмма "Развитие молодежной политики МО город Маркс"</t>
  </si>
  <si>
    <t>Проведение мероприятий направленных на развитие молодежной политики в городе Маркс</t>
  </si>
  <si>
    <t>07</t>
  </si>
  <si>
    <t>Укрепление материально технической базы и проведение ремонтных работ в МУК ЦНК "Единство"</t>
  </si>
  <si>
    <t>310</t>
  </si>
  <si>
    <t>Публичные нормативные социальные выплаты гражданам</t>
  </si>
  <si>
    <t>Подпрограмма "Развитие физической культуры и спорта МО город Маркс "</t>
  </si>
  <si>
    <t>Организация и проведение массовых физкультурно-спортивных мероприятий</t>
  </si>
  <si>
    <t>Укрепление материально-технической базы учреждений сферы физической культуры и спорта</t>
  </si>
  <si>
    <t>673 0720</t>
  </si>
  <si>
    <t>100 0000</t>
  </si>
  <si>
    <t>101 0000</t>
  </si>
  <si>
    <t>101 4010</t>
  </si>
  <si>
    <t>130 0000</t>
  </si>
  <si>
    <t>133 0000</t>
  </si>
  <si>
    <t>102 0000</t>
  </si>
  <si>
    <t>102 0410</t>
  </si>
  <si>
    <t>102 0430</t>
  </si>
  <si>
    <t>102 0420</t>
  </si>
  <si>
    <t>110 0000</t>
  </si>
  <si>
    <t>110 4210</t>
  </si>
  <si>
    <t>110 4212</t>
  </si>
  <si>
    <t>120 0000</t>
  </si>
  <si>
    <t>131 0000</t>
  </si>
  <si>
    <t>131 0511</t>
  </si>
  <si>
    <t>Капитальный ремонт многоквартирных жилых домов и муниципального жилья в многоквартирных жилых домах</t>
  </si>
  <si>
    <t xml:space="preserve">062 </t>
  </si>
  <si>
    <t>133 0320</t>
  </si>
  <si>
    <t>133 0329</t>
  </si>
  <si>
    <t>133 4112</t>
  </si>
  <si>
    <t>133 4113</t>
  </si>
  <si>
    <t>150 0000</t>
  </si>
  <si>
    <t>151 0000</t>
  </si>
  <si>
    <t>151 4410</t>
  </si>
  <si>
    <t>152 0000</t>
  </si>
  <si>
    <t>152 4411</t>
  </si>
  <si>
    <t>152 4412</t>
  </si>
  <si>
    <t>114</t>
  </si>
  <si>
    <t>140 0000</t>
  </si>
  <si>
    <t>140 0320</t>
  </si>
  <si>
    <t>140 0324</t>
  </si>
  <si>
    <t>Стимулирование творческой активности населения, поддержка организаций в сфере культуры</t>
  </si>
  <si>
    <t>140 4510</t>
  </si>
  <si>
    <t>140 4511</t>
  </si>
  <si>
    <t xml:space="preserve">к решению Совета  муниципального образования город Маркс                               </t>
  </si>
  <si>
    <t xml:space="preserve"> от_________________№ _______</t>
  </si>
  <si>
    <t>Секретарь Совета</t>
  </si>
  <si>
    <t>муниципального образования город Маркс</t>
  </si>
  <si>
    <t xml:space="preserve">Сумма  </t>
  </si>
  <si>
    <t xml:space="preserve">к решению Совета  муниципального образования город Маркс   </t>
  </si>
  <si>
    <t>Приложение 3</t>
  </si>
  <si>
    <t>Муниципальная программа "Развитие транспортной системы в муниципальном образовании город Маркс на 2015-2017 годы."</t>
  </si>
  <si>
    <t>Муниципальная программа "Развитие коммунальной инфраструктуры в муниципальном образовании город Маркс на 2015-2017 годы."</t>
  </si>
  <si>
    <t>Муниципальная программа "Градостроительное планирование развития территорий муниципального образования город Маркс на 2015-2017 годы</t>
  </si>
  <si>
    <t>Муниципальная программа "Развитие физической культуры, спорта и молодежной политики в муниципальном образовании город Маркс на 2015-2017 годы"</t>
  </si>
  <si>
    <t>Муниципальная программа "Развитие культуры в муниципальном образовании город Маркс Саратовской области на 2015-2017 годы"</t>
  </si>
  <si>
    <t xml:space="preserve">Перечень муниципальных программ и объемы бюджетных ассигнований на их  реализацию на 2015 год </t>
  </si>
  <si>
    <t xml:space="preserve">ВСЕГО </t>
  </si>
  <si>
    <t>2</t>
  </si>
  <si>
    <t>5</t>
  </si>
  <si>
    <t>630 0000</t>
  </si>
  <si>
    <t>630 0310</t>
  </si>
  <si>
    <t>Расходы на иные цели и выполнение муниципальных заданий муниципальными бюджетными и автономными учреждениями</t>
  </si>
  <si>
    <t>660 1002</t>
  </si>
  <si>
    <t>800 0000</t>
  </si>
  <si>
    <t>Погашение кредиторской задолженности</t>
  </si>
  <si>
    <t>800 4111</t>
  </si>
  <si>
    <t>800 0430</t>
  </si>
  <si>
    <t>800 0410</t>
  </si>
  <si>
    <t>800 0533</t>
  </si>
  <si>
    <t>Прочие мероприятия по благоустройству</t>
  </si>
  <si>
    <t>Оценка недвижимости, признание прав и регулирования отношений по муниципальной собственности</t>
  </si>
  <si>
    <t>800 0630</t>
  </si>
  <si>
    <t>АДМИНИСТРАЦИЯ МУНИЦИПАЛЬНОГО ОБРАЗОВАНИЯ ГОРОД МАРКС</t>
  </si>
  <si>
    <t>118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</si>
  <si>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</si>
  <si>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674 0000</t>
  </si>
  <si>
    <t>674 0730</t>
  </si>
  <si>
    <t>830</t>
  </si>
  <si>
    <t>Исполнение судебных решений, не связанных с погашением кредиторской задолженности</t>
  </si>
  <si>
    <t>Расходы по исполнительным листам</t>
  </si>
  <si>
    <t>Исполнение судебных актов</t>
  </si>
  <si>
    <t>800 0531</t>
  </si>
  <si>
    <t>Уличное освещение</t>
  </si>
  <si>
    <t xml:space="preserve"> </t>
  </si>
  <si>
    <t>800 0320</t>
  </si>
  <si>
    <t>Расходы на иные цели и выполнение муниципальный заданий муниципальными бюджетными и автономными учреждениями</t>
  </si>
  <si>
    <t>675 0000</t>
  </si>
  <si>
    <t>675 0760</t>
  </si>
  <si>
    <t>Мероприятия в сфере использования муниципального имущества</t>
  </si>
  <si>
    <t>Услуги по начислению и сбору платежей за найм жилья</t>
  </si>
  <si>
    <t>Содержание и техническое обслуживание системы обеспечения постоянного горения Вечного огня</t>
  </si>
  <si>
    <t>673 0770</t>
  </si>
  <si>
    <t>Другие вопросы в области культуры, кинематографии</t>
  </si>
  <si>
    <t>120 4312</t>
  </si>
  <si>
    <t>Изготовление торговых прилавков в рамках организации ярмарки для садоводов, огородников и дачников на территории муниципального образовании город Маркс</t>
  </si>
  <si>
    <t>Оказание других видов социальной помощи</t>
  </si>
  <si>
    <t>660 1007</t>
  </si>
  <si>
    <t>Субсидии некоммерческим организациям (за исключением государственных (муниципальных) учреждений)</t>
  </si>
  <si>
    <t>630</t>
  </si>
  <si>
    <t>672 0000</t>
  </si>
  <si>
    <t>Мероприятия в сфере приватизации и продажи муниципального имущества</t>
  </si>
  <si>
    <t>672 0630</t>
  </si>
  <si>
    <t>Расходы на капитальный ремонт и ремонт автомобильных дорог общего  пользования местного значения, примыканий к дорогам, улиц, парков, площадей, тротуарных (пешеходных) дорожек</t>
  </si>
  <si>
    <t>Расходы на капитальный ремонт и ремонт автомобильных дорог общего  пользования местного значения, примыканий к дорогам, улиц, парков, площадей, тротуарных (пешеходных) дорожек за счет средств муниципального дорожного фонда</t>
  </si>
  <si>
    <t>УПРАВЛЕНИЕ КУЛЬТУРЫ, СПОРТА И МОЛОДЕЖНОЙ ПОЛИТИКИ АДМИНИСТРАЦИИ МАРКСОВСКОГО МУНИЦИПАЛЬНОГО РАЙОНА</t>
  </si>
  <si>
    <t>Закупка товаров, работ и услуг для государственных (муниципальных) нужд</t>
  </si>
  <si>
    <t>613 0000</t>
  </si>
  <si>
    <t>613 0610</t>
  </si>
  <si>
    <t>Обеспечение деятельности исполнительных органов местного самоуправления</t>
  </si>
  <si>
    <t>6130610</t>
  </si>
  <si>
    <t>Иные выплаты населению</t>
  </si>
  <si>
    <t>360</t>
  </si>
  <si>
    <t>Приложение 4</t>
  </si>
  <si>
    <t>РАСХОДЫ</t>
  </si>
  <si>
    <t xml:space="preserve">бюджета муниципального образования город Маркс за 2015 год по ведомственной структуре расходов местного бюджета </t>
  </si>
  <si>
    <t>Оценка недвижимости, признание прав и регулирование отношений по муниципальной собственности</t>
  </si>
  <si>
    <t>Реализация комплекса мер направленных на разработку проектов планировки застроек с учетом инфраструктуры</t>
  </si>
  <si>
    <t>Муниципальная программа "Развитие малого и среднего предпринимательства в муниципальном образовании город Маркс Саратовской области" на 2015-2020 годы</t>
  </si>
  <si>
    <t>Субсидии юридическим лицам (кроме некоммерческих организаций), индивидуальным предпринимателям, физическим лицам</t>
  </si>
  <si>
    <t>Организация и проведение культурно-массовых мероприятий и иных мероприятий, направленных на развитие и популяризацию национальных культур</t>
  </si>
  <si>
    <t>В.В. Лемдяев</t>
  </si>
  <si>
    <t>Приложение 5</t>
  </si>
  <si>
    <t>3</t>
  </si>
  <si>
    <t>к решению Совета  муниципального образования город Маркс</t>
  </si>
  <si>
    <t>бюджета муниципального образования город Маркс за 2015 год по разделами и подразделам классификации расходов местного бюджета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</si>
</sst>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_ ;[Red]\-0.0\ 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4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>
      <alignment horizontal="center" vertical="center" wrapText="1" shrinkToFit="1"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180" fontId="1" fillId="0" borderId="15" xfId="0" applyNumberFormat="1" applyFont="1" applyFill="1" applyBorder="1" applyAlignment="1" applyProtection="1">
      <alignment horizontal="center" vertical="center"/>
      <protection locked="0"/>
    </xf>
    <xf numFmtId="180" fontId="2" fillId="0" borderId="15" xfId="0" applyNumberFormat="1" applyFont="1" applyFill="1" applyBorder="1" applyAlignment="1" applyProtection="1">
      <alignment horizontal="center" vertical="center"/>
      <protection/>
    </xf>
    <xf numFmtId="180" fontId="1" fillId="0" borderId="15" xfId="0" applyNumberFormat="1" applyFont="1" applyFill="1" applyBorder="1" applyAlignment="1" applyProtection="1">
      <alignment horizontal="center" vertical="center"/>
      <protection/>
    </xf>
    <xf numFmtId="180" fontId="2" fillId="0" borderId="15" xfId="0" applyNumberFormat="1" applyFont="1" applyFill="1" applyBorder="1" applyAlignment="1" applyProtection="1">
      <alignment horizontal="center" vertical="center"/>
      <protection locked="0"/>
    </xf>
    <xf numFmtId="180" fontId="1" fillId="0" borderId="17" xfId="0" applyNumberFormat="1" applyFont="1" applyFill="1" applyBorder="1" applyAlignment="1" applyProtection="1">
      <alignment horizontal="center" vertical="center"/>
      <protection locked="0"/>
    </xf>
    <xf numFmtId="18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wrapText="1"/>
    </xf>
    <xf numFmtId="181" fontId="1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180" fontId="1" fillId="0" borderId="18" xfId="0" applyNumberFormat="1" applyFont="1" applyFill="1" applyBorder="1" applyAlignment="1" applyProtection="1">
      <alignment horizontal="center" vertical="center"/>
      <protection locked="0"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180" fontId="2" fillId="0" borderId="18" xfId="0" applyNumberFormat="1" applyFont="1" applyFill="1" applyBorder="1" applyAlignment="1" applyProtection="1">
      <alignment horizontal="center" vertical="center"/>
      <protection locked="0"/>
    </xf>
    <xf numFmtId="180" fontId="2" fillId="0" borderId="17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180" fontId="1" fillId="0" borderId="0" xfId="0" applyNumberFormat="1" applyFont="1" applyAlignment="1">
      <alignment/>
    </xf>
    <xf numFmtId="180" fontId="1" fillId="0" borderId="0" xfId="0" applyNumberFormat="1" applyFont="1" applyBorder="1" applyAlignment="1">
      <alignment horizontal="center" wrapText="1"/>
    </xf>
    <xf numFmtId="180" fontId="1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/>
    </xf>
    <xf numFmtId="0" fontId="1" fillId="0" borderId="13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2" fillId="0" borderId="13" xfId="0" applyFont="1" applyFill="1" applyBorder="1" applyAlignment="1" applyProtection="1">
      <alignment horizontal="left" vertical="center" wrapText="1" shrinkToFi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33" borderId="14" xfId="0" applyNumberFormat="1" applyFont="1" applyFill="1" applyBorder="1" applyAlignment="1" applyProtection="1">
      <alignment horizontal="center" vertical="center" wrapText="1"/>
      <protection/>
    </xf>
    <xf numFmtId="49" fontId="1" fillId="33" borderId="13" xfId="0" applyNumberFormat="1" applyFont="1" applyFill="1" applyBorder="1" applyAlignment="1" applyProtection="1">
      <alignment horizontal="center" vertical="center" wrapText="1"/>
      <protection/>
    </xf>
    <xf numFmtId="49" fontId="1" fillId="33" borderId="16" xfId="0" applyNumberFormat="1" applyFont="1" applyFill="1" applyBorder="1" applyAlignment="1" applyProtection="1">
      <alignment horizontal="center" vertical="center" wrapText="1"/>
      <protection/>
    </xf>
    <xf numFmtId="49" fontId="1" fillId="33" borderId="18" xfId="0" applyNumberFormat="1" applyFont="1" applyFill="1" applyBorder="1" applyAlignment="1" applyProtection="1">
      <alignment horizontal="center" vertical="center" wrapText="1"/>
      <protection/>
    </xf>
    <xf numFmtId="49" fontId="1" fillId="33" borderId="15" xfId="0" applyNumberFormat="1" applyFont="1" applyFill="1" applyBorder="1" applyAlignment="1" applyProtection="1">
      <alignment horizontal="center" vertical="center" wrapText="1"/>
      <protection/>
    </xf>
    <xf numFmtId="49" fontId="1" fillId="33" borderId="19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180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180" fontId="6" fillId="0" borderId="18" xfId="0" applyNumberFormat="1" applyFont="1" applyFill="1" applyBorder="1" applyAlignment="1" applyProtection="1">
      <alignment horizontal="center" vertical="center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49" fontId="2" fillId="33" borderId="14" xfId="0" applyNumberFormat="1" applyFont="1" applyFill="1" applyBorder="1" applyAlignment="1" applyProtection="1">
      <alignment horizontal="center" vertical="center" wrapText="1"/>
      <protection/>
    </xf>
    <xf numFmtId="49" fontId="2" fillId="33" borderId="15" xfId="0" applyNumberFormat="1" applyFont="1" applyFill="1" applyBorder="1" applyAlignment="1" applyProtection="1">
      <alignment horizontal="center" vertical="center" wrapText="1"/>
      <protection/>
    </xf>
    <xf numFmtId="49" fontId="6" fillId="33" borderId="13" xfId="0" applyNumberFormat="1" applyFont="1" applyFill="1" applyBorder="1" applyAlignment="1" applyProtection="1">
      <alignment horizontal="center" vertical="center" wrapText="1"/>
      <protection/>
    </xf>
    <xf numFmtId="49" fontId="6" fillId="33" borderId="14" xfId="0" applyNumberFormat="1" applyFont="1" applyFill="1" applyBorder="1" applyAlignment="1" applyProtection="1">
      <alignment horizontal="center" vertical="center" wrapText="1"/>
      <protection/>
    </xf>
    <xf numFmtId="49" fontId="6" fillId="33" borderId="15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3" borderId="14" xfId="0" applyNumberFormat="1" applyFont="1" applyFill="1" applyBorder="1" applyAlignment="1" applyProtection="1">
      <alignment horizontal="center" vertical="center" wrapText="1"/>
      <protection/>
    </xf>
    <xf numFmtId="49" fontId="3" fillId="33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33" borderId="19" xfId="0" applyNumberFormat="1" applyFont="1" applyFill="1" applyBorder="1" applyAlignment="1" applyProtection="1">
      <alignment horizontal="center" vertical="center" wrapText="1"/>
      <protection/>
    </xf>
    <xf numFmtId="180" fontId="6" fillId="0" borderId="15" xfId="0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wrapText="1"/>
    </xf>
    <xf numFmtId="49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180" fontId="3" fillId="0" borderId="15" xfId="0" applyNumberFormat="1" applyFont="1" applyFill="1" applyBorder="1" applyAlignment="1" applyProtection="1">
      <alignment horizontal="center" vertical="center"/>
      <protection/>
    </xf>
    <xf numFmtId="180" fontId="1" fillId="0" borderId="18" xfId="0" applyNumberFormat="1" applyFont="1" applyFill="1" applyBorder="1" applyAlignment="1" applyProtection="1">
      <alignment horizontal="center" vertical="center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180" fontId="2" fillId="0" borderId="18" xfId="0" applyNumberFormat="1" applyFont="1" applyFill="1" applyBorder="1" applyAlignment="1" applyProtection="1">
      <alignment horizontal="center" vertical="center"/>
      <protection/>
    </xf>
    <xf numFmtId="180" fontId="1" fillId="0" borderId="17" xfId="0" applyNumberFormat="1" applyFont="1" applyFill="1" applyBorder="1" applyAlignment="1" applyProtection="1">
      <alignment horizontal="center" vertical="center"/>
      <protection/>
    </xf>
    <xf numFmtId="180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>
      <alignment horizontal="center" vertical="center" wrapText="1" shrinkToFit="1"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>
      <alignment horizontal="center" vertical="center" wrapText="1" shrinkToFit="1"/>
    </xf>
    <xf numFmtId="49" fontId="1" fillId="0" borderId="16" xfId="60" applyNumberFormat="1" applyFont="1" applyBorder="1" applyAlignment="1">
      <alignment horizontal="center" vertical="center"/>
    </xf>
    <xf numFmtId="49" fontId="2" fillId="0" borderId="14" xfId="60" applyNumberFormat="1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left" vertical="center" shrinkToFit="1" readingOrder="2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4" xfId="60" applyNumberFormat="1" applyFont="1" applyBorder="1" applyAlignment="1">
      <alignment horizontal="center" vertical="center"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2" fillId="0" borderId="1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33" borderId="13" xfId="0" applyFont="1" applyFill="1" applyBorder="1" applyAlignment="1" applyProtection="1">
      <alignment horizontal="left" vertical="center" wrapText="1" shrinkToFit="1"/>
      <protection/>
    </xf>
    <xf numFmtId="49" fontId="1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wrapText="1"/>
    </xf>
    <xf numFmtId="49" fontId="1" fillId="33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wrapText="1"/>
    </xf>
    <xf numFmtId="49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left" vertical="center" wrapText="1"/>
      <protection/>
    </xf>
    <xf numFmtId="49" fontId="1" fillId="0" borderId="20" xfId="0" applyNumberFormat="1" applyFont="1" applyFill="1" applyBorder="1" applyAlignment="1" applyProtection="1">
      <alignment horizontal="center" vertical="center" wrapText="1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1" fillId="0" borderId="13" xfId="0" applyFont="1" applyFill="1" applyBorder="1" applyAlignment="1" applyProtection="1">
      <alignment horizontal="left" vertical="center" wrapText="1" shrinkToFit="1"/>
      <protection/>
    </xf>
    <xf numFmtId="180" fontId="3" fillId="0" borderId="18" xfId="0" applyNumberFormat="1" applyFont="1" applyFill="1" applyBorder="1" applyAlignment="1" applyProtection="1">
      <alignment horizontal="center" vertical="center"/>
      <protection/>
    </xf>
    <xf numFmtId="49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33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>
      <alignment horizontal="center" vertical="center" wrapText="1" shrinkToFit="1"/>
    </xf>
    <xf numFmtId="49" fontId="3" fillId="0" borderId="0" xfId="0" applyNumberFormat="1" applyFont="1" applyBorder="1" applyAlignment="1">
      <alignment horizontal="center" vertical="center" wrapText="1" shrinkToFit="1"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33" borderId="23" xfId="0" applyNumberFormat="1" applyFont="1" applyFill="1" applyBorder="1" applyAlignment="1" applyProtection="1">
      <alignment horizontal="center" vertical="center" wrapText="1"/>
      <protection/>
    </xf>
    <xf numFmtId="49" fontId="1" fillId="33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23" xfId="0" applyNumberFormat="1" applyFont="1" applyFill="1" applyBorder="1" applyAlignment="1" applyProtection="1">
      <alignment horizontal="center" vertical="center" wrapText="1"/>
      <protection/>
    </xf>
    <xf numFmtId="49" fontId="6" fillId="0" borderId="23" xfId="60" applyNumberFormat="1" applyFont="1" applyBorder="1" applyAlignment="1">
      <alignment horizontal="center" vertical="center"/>
    </xf>
    <xf numFmtId="49" fontId="1" fillId="0" borderId="23" xfId="60" applyNumberFormat="1" applyFont="1" applyBorder="1" applyAlignment="1">
      <alignment horizontal="center" vertical="center"/>
    </xf>
    <xf numFmtId="49" fontId="1" fillId="0" borderId="21" xfId="60" applyNumberFormat="1" applyFont="1" applyBorder="1" applyAlignment="1">
      <alignment horizontal="center" vertical="center"/>
    </xf>
    <xf numFmtId="180" fontId="1" fillId="0" borderId="22" xfId="0" applyNumberFormat="1" applyFont="1" applyFill="1" applyBorder="1" applyAlignment="1" applyProtection="1">
      <alignment horizontal="center" vertical="center"/>
      <protection locked="0"/>
    </xf>
    <xf numFmtId="49" fontId="3" fillId="33" borderId="20" xfId="0" applyNumberFormat="1" applyFont="1" applyFill="1" applyBorder="1" applyAlignment="1" applyProtection="1">
      <alignment horizontal="center" vertical="center" wrapText="1"/>
      <protection/>
    </xf>
    <xf numFmtId="180" fontId="6" fillId="0" borderId="22" xfId="0" applyNumberFormat="1" applyFont="1" applyFill="1" applyBorder="1" applyAlignment="1" applyProtection="1">
      <alignment horizontal="center" vertical="center"/>
      <protection/>
    </xf>
    <xf numFmtId="49" fontId="3" fillId="33" borderId="16" xfId="0" applyNumberFormat="1" applyFont="1" applyFill="1" applyBorder="1" applyAlignment="1" applyProtection="1">
      <alignment horizontal="center" vertical="center" wrapText="1"/>
      <protection/>
    </xf>
    <xf numFmtId="49" fontId="3" fillId="33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60" applyNumberFormat="1" applyFont="1" applyBorder="1" applyAlignment="1">
      <alignment horizontal="center" vertical="center"/>
    </xf>
    <xf numFmtId="49" fontId="1" fillId="0" borderId="13" xfId="60" applyNumberFormat="1" applyFont="1" applyBorder="1" applyAlignment="1">
      <alignment horizontal="center" vertical="center"/>
    </xf>
    <xf numFmtId="49" fontId="1" fillId="0" borderId="20" xfId="60" applyNumberFormat="1" applyFont="1" applyBorder="1" applyAlignment="1">
      <alignment horizontal="center" vertical="center"/>
    </xf>
    <xf numFmtId="0" fontId="1" fillId="0" borderId="23" xfId="0" applyFont="1" applyBorder="1" applyAlignment="1">
      <alignment wrapText="1"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 wrapText="1"/>
    </xf>
    <xf numFmtId="0" fontId="2" fillId="33" borderId="10" xfId="0" applyFont="1" applyFill="1" applyBorder="1" applyAlignment="1" applyProtection="1">
      <alignment horizontal="left" vertical="center" wrapText="1" shrinkToFi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>
      <alignment/>
    </xf>
    <xf numFmtId="0" fontId="2" fillId="0" borderId="13" xfId="0" applyFont="1" applyFill="1" applyBorder="1" applyAlignment="1" applyProtection="1">
      <alignment horizontal="left" vertical="center" shrinkToFit="1" readingOrder="2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7" xfId="0" applyNumberFormat="1" applyFont="1" applyFill="1" applyBorder="1" applyAlignment="1" applyProtection="1">
      <alignment horizontal="center" vertical="center" wrapText="1"/>
      <protection/>
    </xf>
    <xf numFmtId="49" fontId="1" fillId="33" borderId="11" xfId="0" applyNumberFormat="1" applyFont="1" applyFill="1" applyBorder="1" applyAlignment="1" applyProtection="1">
      <alignment horizontal="center" vertical="center" wrapText="1"/>
      <protection/>
    </xf>
    <xf numFmtId="49" fontId="1" fillId="33" borderId="24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 shrinkToFit="1"/>
    </xf>
    <xf numFmtId="18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 applyProtection="1">
      <alignment vertical="center" wrapText="1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I196"/>
  <sheetViews>
    <sheetView view="pageBreakPreview" zoomScaleSheetLayoutView="100" workbookViewId="0" topLeftCell="A1">
      <selection activeCell="C8" sqref="C8"/>
    </sheetView>
  </sheetViews>
  <sheetFormatPr defaultColWidth="46.00390625" defaultRowHeight="12.75"/>
  <cols>
    <col min="1" max="1" width="53.421875" style="1" customWidth="1"/>
    <col min="2" max="4" width="5.7109375" style="1" customWidth="1"/>
    <col min="5" max="5" width="12.28125" style="1" customWidth="1"/>
    <col min="6" max="6" width="9.140625" style="1" customWidth="1"/>
    <col min="7" max="7" width="13.28125" style="38" customWidth="1"/>
    <col min="8" max="8" width="49.140625" style="1" customWidth="1"/>
    <col min="9" max="16384" width="46.00390625" style="1" customWidth="1"/>
  </cols>
  <sheetData>
    <row r="1" ht="19.5" customHeight="1"/>
    <row r="2" spans="1:7" ht="12">
      <c r="A2" s="95"/>
      <c r="B2" s="162" t="s">
        <v>147</v>
      </c>
      <c r="C2" s="162"/>
      <c r="D2" s="162"/>
      <c r="E2" s="162"/>
      <c r="F2" s="162"/>
      <c r="G2" s="162"/>
    </row>
    <row r="3" spans="1:7" ht="12">
      <c r="A3" s="95"/>
      <c r="B3" s="163" t="s">
        <v>141</v>
      </c>
      <c r="C3" s="163"/>
      <c r="D3" s="163"/>
      <c r="E3" s="163"/>
      <c r="F3" s="163"/>
      <c r="G3" s="163"/>
    </row>
    <row r="4" spans="1:7" ht="12">
      <c r="A4" s="164" t="s">
        <v>142</v>
      </c>
      <c r="B4" s="164"/>
      <c r="C4" s="164"/>
      <c r="D4" s="164"/>
      <c r="E4" s="164"/>
      <c r="F4" s="164"/>
      <c r="G4" s="164"/>
    </row>
    <row r="5" spans="1:7" ht="20.25" customHeight="1">
      <c r="A5" s="96"/>
      <c r="B5" s="96"/>
      <c r="C5" s="96"/>
      <c r="D5" s="96"/>
      <c r="E5" s="96"/>
      <c r="F5" s="96"/>
      <c r="G5" s="96"/>
    </row>
    <row r="6" spans="1:7" ht="14.25">
      <c r="A6" s="169" t="s">
        <v>211</v>
      </c>
      <c r="B6" s="169"/>
      <c r="C6" s="169"/>
      <c r="D6" s="169"/>
      <c r="E6" s="169"/>
      <c r="F6" s="169"/>
      <c r="G6" s="169"/>
    </row>
    <row r="7" spans="1:7" ht="38.25" customHeight="1">
      <c r="A7" s="165" t="s">
        <v>212</v>
      </c>
      <c r="B7" s="165"/>
      <c r="C7" s="165"/>
      <c r="D7" s="165"/>
      <c r="E7" s="165"/>
      <c r="F7" s="165"/>
      <c r="G7" s="165"/>
    </row>
    <row r="8" spans="2:7" ht="19.5" customHeight="1">
      <c r="B8" s="2"/>
      <c r="C8" s="2"/>
      <c r="D8" s="2"/>
      <c r="E8" s="2"/>
      <c r="F8" s="2"/>
      <c r="G8" s="39" t="s">
        <v>0</v>
      </c>
    </row>
    <row r="9" spans="1:7" ht="24">
      <c r="A9" s="3" t="s">
        <v>6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0" t="s">
        <v>145</v>
      </c>
    </row>
    <row r="10" spans="1:7" ht="12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47">
        <v>7</v>
      </c>
    </row>
    <row r="11" spans="1:7" ht="24">
      <c r="A11" s="7" t="s">
        <v>27</v>
      </c>
      <c r="B11" s="8">
        <v>117</v>
      </c>
      <c r="C11" s="112"/>
      <c r="D11" s="112"/>
      <c r="E11" s="112"/>
      <c r="F11" s="6"/>
      <c r="G11" s="20">
        <f>G12</f>
        <v>2834.2000000000003</v>
      </c>
    </row>
    <row r="12" spans="1:7" ht="12">
      <c r="A12" s="7" t="s">
        <v>7</v>
      </c>
      <c r="B12" s="8" t="s">
        <v>11</v>
      </c>
      <c r="C12" s="30" t="s">
        <v>8</v>
      </c>
      <c r="D12" s="30"/>
      <c r="E12" s="112"/>
      <c r="F12" s="6"/>
      <c r="G12" s="22">
        <f>G13</f>
        <v>2834.2000000000003</v>
      </c>
    </row>
    <row r="13" spans="1:7" ht="36">
      <c r="A13" s="11" t="s">
        <v>10</v>
      </c>
      <c r="B13" s="12" t="s">
        <v>11</v>
      </c>
      <c r="C13" s="13" t="s">
        <v>8</v>
      </c>
      <c r="D13" s="13" t="s">
        <v>12</v>
      </c>
      <c r="E13" s="13"/>
      <c r="F13" s="14"/>
      <c r="G13" s="19">
        <f>G14</f>
        <v>2834.2000000000003</v>
      </c>
    </row>
    <row r="14" spans="1:7" ht="12">
      <c r="A14" s="11" t="s">
        <v>41</v>
      </c>
      <c r="B14" s="12" t="s">
        <v>11</v>
      </c>
      <c r="C14" s="13" t="s">
        <v>8</v>
      </c>
      <c r="D14" s="13" t="s">
        <v>12</v>
      </c>
      <c r="E14" s="13" t="s">
        <v>47</v>
      </c>
      <c r="F14" s="14"/>
      <c r="G14" s="19">
        <f>G15</f>
        <v>2834.2000000000003</v>
      </c>
    </row>
    <row r="15" spans="1:7" ht="24">
      <c r="A15" s="11" t="s">
        <v>42</v>
      </c>
      <c r="B15" s="12" t="s">
        <v>11</v>
      </c>
      <c r="C15" s="13" t="s">
        <v>8</v>
      </c>
      <c r="D15" s="13" t="s">
        <v>12</v>
      </c>
      <c r="E15" s="13" t="s">
        <v>48</v>
      </c>
      <c r="F15" s="14"/>
      <c r="G15" s="19">
        <f>G16+G21</f>
        <v>2834.2000000000003</v>
      </c>
    </row>
    <row r="16" spans="1:7" ht="12">
      <c r="A16" s="11" t="s">
        <v>44</v>
      </c>
      <c r="B16" s="12" t="s">
        <v>11</v>
      </c>
      <c r="C16" s="13" t="s">
        <v>8</v>
      </c>
      <c r="D16" s="13" t="s">
        <v>12</v>
      </c>
      <c r="E16" s="13" t="s">
        <v>49</v>
      </c>
      <c r="F16" s="14"/>
      <c r="G16" s="19">
        <f>G17+G19</f>
        <v>2830.4</v>
      </c>
    </row>
    <row r="17" spans="1:7" ht="48">
      <c r="A17" s="11" t="s">
        <v>54</v>
      </c>
      <c r="B17" s="12" t="s">
        <v>11</v>
      </c>
      <c r="C17" s="13" t="s">
        <v>8</v>
      </c>
      <c r="D17" s="13" t="s">
        <v>12</v>
      </c>
      <c r="E17" s="13" t="s">
        <v>49</v>
      </c>
      <c r="F17" s="14" t="s">
        <v>59</v>
      </c>
      <c r="G17" s="19">
        <f>G18</f>
        <v>1897.2</v>
      </c>
    </row>
    <row r="18" spans="1:7" ht="24">
      <c r="A18" s="11" t="s">
        <v>43</v>
      </c>
      <c r="B18" s="12" t="s">
        <v>11</v>
      </c>
      <c r="C18" s="13" t="s">
        <v>8</v>
      </c>
      <c r="D18" s="13" t="s">
        <v>12</v>
      </c>
      <c r="E18" s="13" t="s">
        <v>49</v>
      </c>
      <c r="F18" s="14" t="s">
        <v>60</v>
      </c>
      <c r="G18" s="19">
        <v>1897.2</v>
      </c>
    </row>
    <row r="19" spans="1:7" ht="24">
      <c r="A19" s="11" t="s">
        <v>55</v>
      </c>
      <c r="B19" s="12" t="s">
        <v>11</v>
      </c>
      <c r="C19" s="13" t="s">
        <v>8</v>
      </c>
      <c r="D19" s="13" t="s">
        <v>12</v>
      </c>
      <c r="E19" s="13" t="s">
        <v>49</v>
      </c>
      <c r="F19" s="14" t="s">
        <v>61</v>
      </c>
      <c r="G19" s="19">
        <f>G20</f>
        <v>933.2</v>
      </c>
    </row>
    <row r="20" spans="1:7" ht="24">
      <c r="A20" s="11" t="s">
        <v>45</v>
      </c>
      <c r="B20" s="12" t="s">
        <v>11</v>
      </c>
      <c r="C20" s="13" t="s">
        <v>8</v>
      </c>
      <c r="D20" s="13" t="s">
        <v>12</v>
      </c>
      <c r="E20" s="13" t="s">
        <v>49</v>
      </c>
      <c r="F20" s="14" t="s">
        <v>62</v>
      </c>
      <c r="G20" s="19">
        <v>933.2</v>
      </c>
    </row>
    <row r="21" spans="1:7" ht="24">
      <c r="A21" s="11" t="s">
        <v>46</v>
      </c>
      <c r="B21" s="12" t="s">
        <v>11</v>
      </c>
      <c r="C21" s="13" t="s">
        <v>8</v>
      </c>
      <c r="D21" s="13" t="s">
        <v>12</v>
      </c>
      <c r="E21" s="13" t="s">
        <v>63</v>
      </c>
      <c r="F21" s="14"/>
      <c r="G21" s="19">
        <f>G22</f>
        <v>3.8</v>
      </c>
    </row>
    <row r="22" spans="1:7" ht="12">
      <c r="A22" s="11" t="s">
        <v>56</v>
      </c>
      <c r="B22" s="12" t="s">
        <v>11</v>
      </c>
      <c r="C22" s="13" t="s">
        <v>8</v>
      </c>
      <c r="D22" s="13" t="s">
        <v>12</v>
      </c>
      <c r="E22" s="13" t="s">
        <v>63</v>
      </c>
      <c r="F22" s="14" t="s">
        <v>64</v>
      </c>
      <c r="G22" s="19">
        <f>G23</f>
        <v>3.8</v>
      </c>
    </row>
    <row r="23" spans="1:7" ht="12">
      <c r="A23" s="11" t="s">
        <v>57</v>
      </c>
      <c r="B23" s="12" t="s">
        <v>11</v>
      </c>
      <c r="C23" s="13" t="s">
        <v>8</v>
      </c>
      <c r="D23" s="13" t="s">
        <v>12</v>
      </c>
      <c r="E23" s="13" t="s">
        <v>63</v>
      </c>
      <c r="F23" s="14" t="s">
        <v>65</v>
      </c>
      <c r="G23" s="19">
        <v>3.8</v>
      </c>
    </row>
    <row r="24" spans="1:7" ht="24">
      <c r="A24" s="100" t="s">
        <v>170</v>
      </c>
      <c r="B24" s="8" t="s">
        <v>171</v>
      </c>
      <c r="C24" s="9"/>
      <c r="D24" s="9"/>
      <c r="E24" s="9"/>
      <c r="F24" s="10"/>
      <c r="G24" s="22">
        <f aca="true" t="shared" si="0" ref="G24:G30">G25</f>
        <v>1.3</v>
      </c>
    </row>
    <row r="25" spans="1:7" ht="12">
      <c r="A25" s="7" t="s">
        <v>7</v>
      </c>
      <c r="B25" s="8" t="s">
        <v>171</v>
      </c>
      <c r="C25" s="30" t="s">
        <v>8</v>
      </c>
      <c r="D25" s="30"/>
      <c r="E25" s="9"/>
      <c r="F25" s="32"/>
      <c r="G25" s="22">
        <f t="shared" si="0"/>
        <v>1.3</v>
      </c>
    </row>
    <row r="26" spans="1:7" ht="36">
      <c r="A26" s="44" t="s">
        <v>172</v>
      </c>
      <c r="B26" s="12" t="s">
        <v>171</v>
      </c>
      <c r="C26" s="112" t="s">
        <v>8</v>
      </c>
      <c r="D26" s="112" t="s">
        <v>13</v>
      </c>
      <c r="E26" s="13"/>
      <c r="F26" s="6"/>
      <c r="G26" s="19">
        <f t="shared" si="0"/>
        <v>1.3</v>
      </c>
    </row>
    <row r="27" spans="1:7" ht="12">
      <c r="A27" s="11" t="s">
        <v>41</v>
      </c>
      <c r="B27" s="12" t="s">
        <v>171</v>
      </c>
      <c r="C27" s="112" t="s">
        <v>8</v>
      </c>
      <c r="D27" s="112" t="s">
        <v>13</v>
      </c>
      <c r="E27" s="13" t="s">
        <v>47</v>
      </c>
      <c r="F27" s="6"/>
      <c r="G27" s="19">
        <f t="shared" si="0"/>
        <v>1.3</v>
      </c>
    </row>
    <row r="28" spans="1:7" ht="24">
      <c r="A28" s="11" t="s">
        <v>206</v>
      </c>
      <c r="B28" s="12" t="s">
        <v>171</v>
      </c>
      <c r="C28" s="112" t="s">
        <v>8</v>
      </c>
      <c r="D28" s="112" t="s">
        <v>13</v>
      </c>
      <c r="E28" s="13" t="s">
        <v>204</v>
      </c>
      <c r="F28" s="6"/>
      <c r="G28" s="19">
        <f t="shared" si="0"/>
        <v>1.3</v>
      </c>
    </row>
    <row r="29" spans="1:7" ht="24">
      <c r="A29" s="11" t="s">
        <v>46</v>
      </c>
      <c r="B29" s="12" t="s">
        <v>171</v>
      </c>
      <c r="C29" s="112" t="s">
        <v>8</v>
      </c>
      <c r="D29" s="112" t="s">
        <v>13</v>
      </c>
      <c r="E29" s="13" t="s">
        <v>205</v>
      </c>
      <c r="F29" s="14"/>
      <c r="G29" s="19">
        <f t="shared" si="0"/>
        <v>1.3</v>
      </c>
    </row>
    <row r="30" spans="1:7" ht="12">
      <c r="A30" s="11" t="s">
        <v>56</v>
      </c>
      <c r="B30" s="12" t="s">
        <v>171</v>
      </c>
      <c r="C30" s="112" t="s">
        <v>8</v>
      </c>
      <c r="D30" s="112" t="s">
        <v>13</v>
      </c>
      <c r="E30" s="13" t="s">
        <v>205</v>
      </c>
      <c r="F30" s="14" t="s">
        <v>64</v>
      </c>
      <c r="G30" s="19">
        <f t="shared" si="0"/>
        <v>1.3</v>
      </c>
    </row>
    <row r="31" spans="1:7" ht="12">
      <c r="A31" s="11" t="s">
        <v>57</v>
      </c>
      <c r="B31" s="12" t="s">
        <v>171</v>
      </c>
      <c r="C31" s="112" t="s">
        <v>8</v>
      </c>
      <c r="D31" s="112" t="s">
        <v>13</v>
      </c>
      <c r="E31" s="13" t="s">
        <v>205</v>
      </c>
      <c r="F31" s="14" t="s">
        <v>65</v>
      </c>
      <c r="G31" s="19">
        <v>1.3</v>
      </c>
    </row>
    <row r="32" spans="1:7" ht="24">
      <c r="A32" s="7" t="s">
        <v>40</v>
      </c>
      <c r="B32" s="35" t="s">
        <v>38</v>
      </c>
      <c r="C32" s="15"/>
      <c r="D32" s="15"/>
      <c r="E32" s="15"/>
      <c r="F32" s="28"/>
      <c r="G32" s="22">
        <f>G33+G65+G97+G142+G165+G156+G149</f>
        <v>40899.299999999996</v>
      </c>
    </row>
    <row r="33" spans="1:7" ht="12">
      <c r="A33" s="7" t="s">
        <v>7</v>
      </c>
      <c r="B33" s="8" t="s">
        <v>38</v>
      </c>
      <c r="C33" s="9" t="s">
        <v>8</v>
      </c>
      <c r="D33" s="9"/>
      <c r="E33" s="9"/>
      <c r="F33" s="10"/>
      <c r="G33" s="20">
        <f>G38+G34</f>
        <v>827.6</v>
      </c>
    </row>
    <row r="34" spans="1:7" ht="36">
      <c r="A34" s="7" t="s">
        <v>172</v>
      </c>
      <c r="B34" s="8" t="s">
        <v>38</v>
      </c>
      <c r="C34" s="9" t="s">
        <v>8</v>
      </c>
      <c r="D34" s="9" t="s">
        <v>13</v>
      </c>
      <c r="E34" s="9"/>
      <c r="F34" s="10"/>
      <c r="G34" s="20">
        <f>G35</f>
        <v>5.2</v>
      </c>
    </row>
    <row r="35" spans="1:7" ht="24">
      <c r="A35" s="11" t="s">
        <v>46</v>
      </c>
      <c r="B35" s="12" t="s">
        <v>38</v>
      </c>
      <c r="C35" s="13" t="s">
        <v>8</v>
      </c>
      <c r="D35" s="13" t="s">
        <v>13</v>
      </c>
      <c r="E35" s="13" t="s">
        <v>207</v>
      </c>
      <c r="F35" s="14"/>
      <c r="G35" s="21">
        <f>G36</f>
        <v>5.2</v>
      </c>
    </row>
    <row r="36" spans="1:7" ht="12">
      <c r="A36" s="11" t="s">
        <v>56</v>
      </c>
      <c r="B36" s="12" t="s">
        <v>38</v>
      </c>
      <c r="C36" s="13" t="s">
        <v>8</v>
      </c>
      <c r="D36" s="13" t="s">
        <v>13</v>
      </c>
      <c r="E36" s="13" t="s">
        <v>207</v>
      </c>
      <c r="F36" s="14" t="s">
        <v>64</v>
      </c>
      <c r="G36" s="21">
        <f>G37</f>
        <v>5.2</v>
      </c>
    </row>
    <row r="37" spans="1:7" ht="12">
      <c r="A37" s="11" t="s">
        <v>57</v>
      </c>
      <c r="B37" s="12" t="s">
        <v>38</v>
      </c>
      <c r="C37" s="13" t="s">
        <v>8</v>
      </c>
      <c r="D37" s="13" t="s">
        <v>13</v>
      </c>
      <c r="E37" s="13" t="s">
        <v>207</v>
      </c>
      <c r="F37" s="14" t="s">
        <v>65</v>
      </c>
      <c r="G37" s="21">
        <v>5.2</v>
      </c>
    </row>
    <row r="38" spans="1:7" ht="12">
      <c r="A38" s="7" t="s">
        <v>20</v>
      </c>
      <c r="B38" s="8" t="s">
        <v>38</v>
      </c>
      <c r="C38" s="9" t="s">
        <v>8</v>
      </c>
      <c r="D38" s="9" t="s">
        <v>29</v>
      </c>
      <c r="E38" s="9"/>
      <c r="F38" s="10"/>
      <c r="G38" s="22">
        <f>G39+G44+G61</f>
        <v>822.4</v>
      </c>
    </row>
    <row r="39" spans="1:7" ht="24">
      <c r="A39" s="55" t="s">
        <v>148</v>
      </c>
      <c r="B39" s="8" t="s">
        <v>38</v>
      </c>
      <c r="C39" s="9" t="s">
        <v>8</v>
      </c>
      <c r="D39" s="9" t="s">
        <v>29</v>
      </c>
      <c r="E39" s="9" t="s">
        <v>107</v>
      </c>
      <c r="F39" s="37"/>
      <c r="G39" s="33">
        <f>G40</f>
        <v>670</v>
      </c>
    </row>
    <row r="40" spans="1:7" ht="24">
      <c r="A40" s="7" t="s">
        <v>67</v>
      </c>
      <c r="B40" s="8" t="s">
        <v>38</v>
      </c>
      <c r="C40" s="9" t="s">
        <v>8</v>
      </c>
      <c r="D40" s="9" t="s">
        <v>29</v>
      </c>
      <c r="E40" s="9" t="s">
        <v>108</v>
      </c>
      <c r="F40" s="37"/>
      <c r="G40" s="33">
        <f>G41</f>
        <v>670</v>
      </c>
    </row>
    <row r="41" spans="1:7" ht="12">
      <c r="A41" s="11" t="s">
        <v>71</v>
      </c>
      <c r="B41" s="12" t="s">
        <v>38</v>
      </c>
      <c r="C41" s="13" t="s">
        <v>8</v>
      </c>
      <c r="D41" s="13" t="s">
        <v>29</v>
      </c>
      <c r="E41" s="13" t="s">
        <v>109</v>
      </c>
      <c r="F41" s="28"/>
      <c r="G41" s="29">
        <f>G42</f>
        <v>670</v>
      </c>
    </row>
    <row r="42" spans="1:7" ht="24">
      <c r="A42" s="11" t="s">
        <v>55</v>
      </c>
      <c r="B42" s="12" t="s">
        <v>38</v>
      </c>
      <c r="C42" s="13" t="s">
        <v>8</v>
      </c>
      <c r="D42" s="13" t="s">
        <v>29</v>
      </c>
      <c r="E42" s="13" t="s">
        <v>109</v>
      </c>
      <c r="F42" s="28" t="s">
        <v>61</v>
      </c>
      <c r="G42" s="29">
        <f>G43</f>
        <v>670</v>
      </c>
    </row>
    <row r="43" spans="1:7" ht="24">
      <c r="A43" s="11" t="s">
        <v>45</v>
      </c>
      <c r="B43" s="12" t="s">
        <v>38</v>
      </c>
      <c r="C43" s="13" t="s">
        <v>8</v>
      </c>
      <c r="D43" s="13" t="s">
        <v>29</v>
      </c>
      <c r="E43" s="13" t="s">
        <v>109</v>
      </c>
      <c r="F43" s="28" t="s">
        <v>62</v>
      </c>
      <c r="G43" s="29">
        <v>670</v>
      </c>
    </row>
    <row r="44" spans="1:7" ht="12">
      <c r="A44" s="44" t="s">
        <v>50</v>
      </c>
      <c r="B44" s="12" t="s">
        <v>38</v>
      </c>
      <c r="C44" s="13" t="s">
        <v>8</v>
      </c>
      <c r="D44" s="13" t="s">
        <v>29</v>
      </c>
      <c r="E44" s="13" t="s">
        <v>53</v>
      </c>
      <c r="F44" s="28"/>
      <c r="G44" s="29">
        <f>G53+G49+G57+G45</f>
        <v>122.4</v>
      </c>
    </row>
    <row r="45" spans="1:7" ht="24">
      <c r="A45" s="44" t="s">
        <v>198</v>
      </c>
      <c r="B45" s="12" t="s">
        <v>38</v>
      </c>
      <c r="C45" s="13" t="s">
        <v>8</v>
      </c>
      <c r="D45" s="13" t="s">
        <v>29</v>
      </c>
      <c r="E45" s="13" t="s">
        <v>197</v>
      </c>
      <c r="F45" s="28"/>
      <c r="G45" s="29">
        <f>G46</f>
        <v>6</v>
      </c>
    </row>
    <row r="46" spans="1:7" ht="24">
      <c r="A46" s="44" t="s">
        <v>213</v>
      </c>
      <c r="B46" s="12" t="s">
        <v>38</v>
      </c>
      <c r="C46" s="13" t="s">
        <v>8</v>
      </c>
      <c r="D46" s="13" t="s">
        <v>29</v>
      </c>
      <c r="E46" s="13" t="s">
        <v>199</v>
      </c>
      <c r="F46" s="28"/>
      <c r="G46" s="29">
        <f>G47</f>
        <v>6</v>
      </c>
    </row>
    <row r="47" spans="1:7" ht="24">
      <c r="A47" s="11" t="s">
        <v>55</v>
      </c>
      <c r="B47" s="12" t="s">
        <v>38</v>
      </c>
      <c r="C47" s="13" t="s">
        <v>8</v>
      </c>
      <c r="D47" s="13" t="s">
        <v>29</v>
      </c>
      <c r="E47" s="13" t="s">
        <v>199</v>
      </c>
      <c r="F47" s="28" t="s">
        <v>61</v>
      </c>
      <c r="G47" s="29">
        <f>G48</f>
        <v>6</v>
      </c>
    </row>
    <row r="48" spans="1:7" ht="24">
      <c r="A48" s="11" t="s">
        <v>45</v>
      </c>
      <c r="B48" s="12" t="s">
        <v>38</v>
      </c>
      <c r="C48" s="13" t="s">
        <v>8</v>
      </c>
      <c r="D48" s="13" t="s">
        <v>29</v>
      </c>
      <c r="E48" s="13" t="s">
        <v>199</v>
      </c>
      <c r="F48" s="28" t="s">
        <v>62</v>
      </c>
      <c r="G48" s="29">
        <v>6</v>
      </c>
    </row>
    <row r="49" spans="1:7" ht="12">
      <c r="A49" s="11" t="s">
        <v>68</v>
      </c>
      <c r="B49" s="12" t="s">
        <v>38</v>
      </c>
      <c r="C49" s="13" t="s">
        <v>8</v>
      </c>
      <c r="D49" s="13" t="s">
        <v>29</v>
      </c>
      <c r="E49" s="13" t="s">
        <v>70</v>
      </c>
      <c r="F49" s="14"/>
      <c r="G49" s="19">
        <f>G50</f>
        <v>28</v>
      </c>
    </row>
    <row r="50" spans="1:7" ht="24">
      <c r="A50" s="11" t="s">
        <v>69</v>
      </c>
      <c r="B50" s="12" t="s">
        <v>38</v>
      </c>
      <c r="C50" s="13" t="s">
        <v>8</v>
      </c>
      <c r="D50" s="13" t="s">
        <v>29</v>
      </c>
      <c r="E50" s="13" t="s">
        <v>106</v>
      </c>
      <c r="F50" s="14"/>
      <c r="G50" s="19">
        <f>G51</f>
        <v>28</v>
      </c>
    </row>
    <row r="51" spans="1:7" ht="12">
      <c r="A51" s="11" t="s">
        <v>56</v>
      </c>
      <c r="B51" s="12" t="s">
        <v>38</v>
      </c>
      <c r="C51" s="13" t="s">
        <v>8</v>
      </c>
      <c r="D51" s="13" t="s">
        <v>29</v>
      </c>
      <c r="E51" s="13" t="s">
        <v>106</v>
      </c>
      <c r="F51" s="14" t="s">
        <v>64</v>
      </c>
      <c r="G51" s="19">
        <f>G52</f>
        <v>28</v>
      </c>
    </row>
    <row r="52" spans="1:7" ht="12">
      <c r="A52" s="11" t="s">
        <v>57</v>
      </c>
      <c r="B52" s="12" t="s">
        <v>38</v>
      </c>
      <c r="C52" s="13" t="s">
        <v>8</v>
      </c>
      <c r="D52" s="13" t="s">
        <v>29</v>
      </c>
      <c r="E52" s="13" t="s">
        <v>106</v>
      </c>
      <c r="F52" s="14" t="s">
        <v>65</v>
      </c>
      <c r="G52" s="19">
        <v>28</v>
      </c>
    </row>
    <row r="53" spans="1:7" ht="24">
      <c r="A53" s="44" t="s">
        <v>176</v>
      </c>
      <c r="B53" s="12" t="s">
        <v>38</v>
      </c>
      <c r="C53" s="13" t="s">
        <v>8</v>
      </c>
      <c r="D53" s="13" t="s">
        <v>29</v>
      </c>
      <c r="E53" s="13" t="s">
        <v>173</v>
      </c>
      <c r="F53" s="28"/>
      <c r="G53" s="29">
        <f>G54</f>
        <v>50</v>
      </c>
    </row>
    <row r="54" spans="1:7" ht="12">
      <c r="A54" s="44" t="s">
        <v>177</v>
      </c>
      <c r="B54" s="12" t="s">
        <v>38</v>
      </c>
      <c r="C54" s="13" t="s">
        <v>8</v>
      </c>
      <c r="D54" s="13" t="s">
        <v>29</v>
      </c>
      <c r="E54" s="13" t="s">
        <v>174</v>
      </c>
      <c r="F54" s="28"/>
      <c r="G54" s="29">
        <f>G55</f>
        <v>50</v>
      </c>
    </row>
    <row r="55" spans="1:7" ht="12">
      <c r="A55" s="44" t="s">
        <v>56</v>
      </c>
      <c r="B55" s="12" t="s">
        <v>38</v>
      </c>
      <c r="C55" s="13" t="s">
        <v>8</v>
      </c>
      <c r="D55" s="13" t="s">
        <v>29</v>
      </c>
      <c r="E55" s="13" t="s">
        <v>174</v>
      </c>
      <c r="F55" s="28" t="s">
        <v>64</v>
      </c>
      <c r="G55" s="29">
        <f>G56</f>
        <v>50</v>
      </c>
    </row>
    <row r="56" spans="1:7" ht="12">
      <c r="A56" s="44" t="s">
        <v>178</v>
      </c>
      <c r="B56" s="12" t="s">
        <v>38</v>
      </c>
      <c r="C56" s="13" t="s">
        <v>8</v>
      </c>
      <c r="D56" s="13" t="s">
        <v>29</v>
      </c>
      <c r="E56" s="13" t="s">
        <v>174</v>
      </c>
      <c r="F56" s="28" t="s">
        <v>175</v>
      </c>
      <c r="G56" s="29">
        <v>50</v>
      </c>
    </row>
    <row r="57" spans="1:7" ht="12">
      <c r="A57" s="44" t="s">
        <v>186</v>
      </c>
      <c r="B57" s="12" t="s">
        <v>38</v>
      </c>
      <c r="C57" s="13" t="s">
        <v>8</v>
      </c>
      <c r="D57" s="13" t="s">
        <v>29</v>
      </c>
      <c r="E57" s="13" t="s">
        <v>184</v>
      </c>
      <c r="F57" s="28"/>
      <c r="G57" s="29">
        <f>G58</f>
        <v>38.4</v>
      </c>
    </row>
    <row r="58" spans="1:7" ht="12">
      <c r="A58" s="44" t="s">
        <v>187</v>
      </c>
      <c r="B58" s="12" t="s">
        <v>38</v>
      </c>
      <c r="C58" s="13" t="s">
        <v>8</v>
      </c>
      <c r="D58" s="13" t="s">
        <v>29</v>
      </c>
      <c r="E58" s="13" t="s">
        <v>185</v>
      </c>
      <c r="F58" s="28"/>
      <c r="G58" s="29">
        <f>G59</f>
        <v>38.4</v>
      </c>
    </row>
    <row r="59" spans="1:7" ht="24">
      <c r="A59" s="11" t="s">
        <v>55</v>
      </c>
      <c r="B59" s="12" t="s">
        <v>38</v>
      </c>
      <c r="C59" s="13" t="s">
        <v>8</v>
      </c>
      <c r="D59" s="13" t="s">
        <v>29</v>
      </c>
      <c r="E59" s="13" t="s">
        <v>185</v>
      </c>
      <c r="F59" s="28" t="s">
        <v>61</v>
      </c>
      <c r="G59" s="29">
        <f>G60</f>
        <v>38.4</v>
      </c>
    </row>
    <row r="60" spans="1:7" ht="24">
      <c r="A60" s="11" t="s">
        <v>45</v>
      </c>
      <c r="B60" s="12" t="s">
        <v>38</v>
      </c>
      <c r="C60" s="13" t="s">
        <v>8</v>
      </c>
      <c r="D60" s="13" t="s">
        <v>29</v>
      </c>
      <c r="E60" s="13" t="s">
        <v>185</v>
      </c>
      <c r="F60" s="28" t="s">
        <v>62</v>
      </c>
      <c r="G60" s="29">
        <v>38.4</v>
      </c>
    </row>
    <row r="61" spans="1:7" ht="12">
      <c r="A61" s="44" t="s">
        <v>162</v>
      </c>
      <c r="B61" s="12" t="s">
        <v>38</v>
      </c>
      <c r="C61" s="13" t="s">
        <v>8</v>
      </c>
      <c r="D61" s="13" t="s">
        <v>29</v>
      </c>
      <c r="E61" s="13" t="s">
        <v>161</v>
      </c>
      <c r="F61" s="52"/>
      <c r="G61" s="19">
        <f>G62</f>
        <v>30</v>
      </c>
    </row>
    <row r="62" spans="1:7" ht="24">
      <c r="A62" s="76" t="s">
        <v>168</v>
      </c>
      <c r="B62" s="12" t="s">
        <v>38</v>
      </c>
      <c r="C62" s="13" t="s">
        <v>8</v>
      </c>
      <c r="D62" s="13" t="s">
        <v>29</v>
      </c>
      <c r="E62" s="13" t="s">
        <v>169</v>
      </c>
      <c r="F62" s="52"/>
      <c r="G62" s="19">
        <f>G63</f>
        <v>30</v>
      </c>
    </row>
    <row r="63" spans="1:7" ht="24">
      <c r="A63" s="11" t="s">
        <v>55</v>
      </c>
      <c r="B63" s="12" t="s">
        <v>38</v>
      </c>
      <c r="C63" s="13" t="s">
        <v>8</v>
      </c>
      <c r="D63" s="13" t="s">
        <v>29</v>
      </c>
      <c r="E63" s="13" t="s">
        <v>169</v>
      </c>
      <c r="F63" s="52" t="s">
        <v>61</v>
      </c>
      <c r="G63" s="19">
        <f>G64</f>
        <v>30</v>
      </c>
    </row>
    <row r="64" spans="1:7" ht="24">
      <c r="A64" s="11" t="s">
        <v>45</v>
      </c>
      <c r="B64" s="12" t="s">
        <v>38</v>
      </c>
      <c r="C64" s="13" t="s">
        <v>8</v>
      </c>
      <c r="D64" s="13" t="s">
        <v>29</v>
      </c>
      <c r="E64" s="13" t="s">
        <v>169</v>
      </c>
      <c r="F64" s="52" t="s">
        <v>62</v>
      </c>
      <c r="G64" s="19">
        <v>30</v>
      </c>
    </row>
    <row r="65" spans="1:7" ht="12">
      <c r="A65" s="31" t="s">
        <v>22</v>
      </c>
      <c r="B65" s="8" t="s">
        <v>38</v>
      </c>
      <c r="C65" s="9" t="s">
        <v>13</v>
      </c>
      <c r="D65" s="9"/>
      <c r="E65" s="9"/>
      <c r="F65" s="10"/>
      <c r="G65" s="22">
        <f>G85+G66</f>
        <v>5313.8</v>
      </c>
    </row>
    <row r="66" spans="1:7" ht="12">
      <c r="A66" s="147" t="s">
        <v>32</v>
      </c>
      <c r="B66" s="64" t="s">
        <v>38</v>
      </c>
      <c r="C66" s="81" t="s">
        <v>13</v>
      </c>
      <c r="D66" s="81" t="s">
        <v>31</v>
      </c>
      <c r="E66" s="81"/>
      <c r="F66" s="77"/>
      <c r="G66" s="33">
        <f>G67+G78</f>
        <v>5139.7</v>
      </c>
    </row>
    <row r="67" spans="1:7" ht="24">
      <c r="A67" s="55" t="s">
        <v>148</v>
      </c>
      <c r="B67" s="64" t="s">
        <v>38</v>
      </c>
      <c r="C67" s="65" t="s">
        <v>13</v>
      </c>
      <c r="D67" s="65" t="s">
        <v>31</v>
      </c>
      <c r="E67" s="65" t="s">
        <v>107</v>
      </c>
      <c r="F67" s="66"/>
      <c r="G67" s="93">
        <f>G68</f>
        <v>4705.4</v>
      </c>
    </row>
    <row r="68" spans="1:7" ht="24">
      <c r="A68" s="27" t="s">
        <v>73</v>
      </c>
      <c r="B68" s="64" t="s">
        <v>38</v>
      </c>
      <c r="C68" s="65" t="s">
        <v>13</v>
      </c>
      <c r="D68" s="65" t="s">
        <v>31</v>
      </c>
      <c r="E68" s="65" t="s">
        <v>112</v>
      </c>
      <c r="F68" s="66"/>
      <c r="G68" s="33">
        <f>G69+G72+G75</f>
        <v>4705.4</v>
      </c>
    </row>
    <row r="69" spans="1:7" ht="36">
      <c r="A69" s="25" t="s">
        <v>200</v>
      </c>
      <c r="B69" s="49" t="s">
        <v>38</v>
      </c>
      <c r="C69" s="48" t="s">
        <v>13</v>
      </c>
      <c r="D69" s="48" t="s">
        <v>31</v>
      </c>
      <c r="E69" s="48" t="s">
        <v>113</v>
      </c>
      <c r="F69" s="52"/>
      <c r="G69" s="29">
        <f>G70</f>
        <v>1994.1</v>
      </c>
    </row>
    <row r="70" spans="1:7" ht="24">
      <c r="A70" s="11" t="s">
        <v>55</v>
      </c>
      <c r="B70" s="49" t="s">
        <v>38</v>
      </c>
      <c r="C70" s="48" t="s">
        <v>13</v>
      </c>
      <c r="D70" s="48" t="s">
        <v>31</v>
      </c>
      <c r="E70" s="48" t="s">
        <v>113</v>
      </c>
      <c r="F70" s="52" t="s">
        <v>61</v>
      </c>
      <c r="G70" s="29">
        <f>G71</f>
        <v>1994.1</v>
      </c>
    </row>
    <row r="71" spans="1:7" ht="24">
      <c r="A71" s="11" t="s">
        <v>45</v>
      </c>
      <c r="B71" s="103" t="s">
        <v>38</v>
      </c>
      <c r="C71" s="50" t="s">
        <v>13</v>
      </c>
      <c r="D71" s="50" t="s">
        <v>31</v>
      </c>
      <c r="E71" s="50" t="s">
        <v>113</v>
      </c>
      <c r="F71" s="51" t="s">
        <v>62</v>
      </c>
      <c r="G71" s="29">
        <v>1994.1</v>
      </c>
    </row>
    <row r="72" spans="1:7" ht="12">
      <c r="A72" s="25" t="s">
        <v>74</v>
      </c>
      <c r="B72" s="49" t="s">
        <v>38</v>
      </c>
      <c r="C72" s="48" t="s">
        <v>13</v>
      </c>
      <c r="D72" s="48" t="s">
        <v>31</v>
      </c>
      <c r="E72" s="48" t="s">
        <v>115</v>
      </c>
      <c r="F72" s="52"/>
      <c r="G72" s="24">
        <f>G73</f>
        <v>25</v>
      </c>
    </row>
    <row r="73" spans="1:7" ht="24">
      <c r="A73" s="11" t="s">
        <v>55</v>
      </c>
      <c r="B73" s="49" t="s">
        <v>38</v>
      </c>
      <c r="C73" s="48" t="s">
        <v>13</v>
      </c>
      <c r="D73" s="48" t="s">
        <v>31</v>
      </c>
      <c r="E73" s="48" t="s">
        <v>115</v>
      </c>
      <c r="F73" s="52" t="s">
        <v>61</v>
      </c>
      <c r="G73" s="29">
        <f>G74</f>
        <v>25</v>
      </c>
    </row>
    <row r="74" spans="1:7" ht="24">
      <c r="A74" s="11" t="s">
        <v>45</v>
      </c>
      <c r="B74" s="49" t="s">
        <v>38</v>
      </c>
      <c r="C74" s="48" t="s">
        <v>13</v>
      </c>
      <c r="D74" s="48" t="s">
        <v>31</v>
      </c>
      <c r="E74" s="48" t="s">
        <v>115</v>
      </c>
      <c r="F74" s="52" t="s">
        <v>62</v>
      </c>
      <c r="G74" s="24">
        <v>25</v>
      </c>
    </row>
    <row r="75" spans="1:7" ht="48">
      <c r="A75" s="11" t="s">
        <v>201</v>
      </c>
      <c r="B75" s="49" t="s">
        <v>38</v>
      </c>
      <c r="C75" s="48" t="s">
        <v>13</v>
      </c>
      <c r="D75" s="48" t="s">
        <v>31</v>
      </c>
      <c r="E75" s="48" t="s">
        <v>114</v>
      </c>
      <c r="F75" s="150"/>
      <c r="G75" s="29">
        <f>G76</f>
        <v>2686.3</v>
      </c>
    </row>
    <row r="76" spans="1:7" ht="24">
      <c r="A76" s="11" t="s">
        <v>55</v>
      </c>
      <c r="B76" s="49" t="s">
        <v>38</v>
      </c>
      <c r="C76" s="48" t="s">
        <v>13</v>
      </c>
      <c r="D76" s="48" t="s">
        <v>31</v>
      </c>
      <c r="E76" s="48" t="s">
        <v>114</v>
      </c>
      <c r="F76" s="52" t="s">
        <v>61</v>
      </c>
      <c r="G76" s="29">
        <f>G77</f>
        <v>2686.3</v>
      </c>
    </row>
    <row r="77" spans="1:7" ht="24">
      <c r="A77" s="11" t="s">
        <v>45</v>
      </c>
      <c r="B77" s="103" t="s">
        <v>38</v>
      </c>
      <c r="C77" s="50" t="s">
        <v>13</v>
      </c>
      <c r="D77" s="50" t="s">
        <v>31</v>
      </c>
      <c r="E77" s="50" t="s">
        <v>114</v>
      </c>
      <c r="F77" s="51" t="s">
        <v>62</v>
      </c>
      <c r="G77" s="19">
        <v>2686.3</v>
      </c>
    </row>
    <row r="78" spans="1:7" ht="12">
      <c r="A78" s="44" t="s">
        <v>162</v>
      </c>
      <c r="B78" s="103" t="s">
        <v>38</v>
      </c>
      <c r="C78" s="48" t="s">
        <v>13</v>
      </c>
      <c r="D78" s="48" t="s">
        <v>31</v>
      </c>
      <c r="E78" s="48" t="s">
        <v>161</v>
      </c>
      <c r="F78" s="52"/>
      <c r="G78" s="19">
        <f>G82+G79</f>
        <v>434.29999999999995</v>
      </c>
    </row>
    <row r="79" spans="1:7" ht="36">
      <c r="A79" s="44" t="s">
        <v>200</v>
      </c>
      <c r="B79" s="103" t="s">
        <v>38</v>
      </c>
      <c r="C79" s="48" t="s">
        <v>13</v>
      </c>
      <c r="D79" s="48" t="s">
        <v>31</v>
      </c>
      <c r="E79" s="48" t="s">
        <v>165</v>
      </c>
      <c r="F79" s="52"/>
      <c r="G79" s="19">
        <f>G80</f>
        <v>8.4</v>
      </c>
    </row>
    <row r="80" spans="1:7" ht="24">
      <c r="A80" s="44" t="s">
        <v>55</v>
      </c>
      <c r="B80" s="103" t="s">
        <v>38</v>
      </c>
      <c r="C80" s="48" t="s">
        <v>13</v>
      </c>
      <c r="D80" s="48" t="s">
        <v>31</v>
      </c>
      <c r="E80" s="48" t="s">
        <v>165</v>
      </c>
      <c r="F80" s="52" t="s">
        <v>61</v>
      </c>
      <c r="G80" s="19">
        <f>G81</f>
        <v>8.4</v>
      </c>
    </row>
    <row r="81" spans="1:7" ht="24">
      <c r="A81" s="44" t="s">
        <v>45</v>
      </c>
      <c r="B81" s="103" t="s">
        <v>38</v>
      </c>
      <c r="C81" s="50" t="s">
        <v>13</v>
      </c>
      <c r="D81" s="50" t="s">
        <v>31</v>
      </c>
      <c r="E81" s="50" t="s">
        <v>165</v>
      </c>
      <c r="F81" s="51" t="s">
        <v>62</v>
      </c>
      <c r="G81" s="19">
        <v>8.4</v>
      </c>
    </row>
    <row r="82" spans="1:7" ht="48">
      <c r="A82" s="44" t="s">
        <v>201</v>
      </c>
      <c r="B82" s="103" t="s">
        <v>38</v>
      </c>
      <c r="C82" s="48" t="s">
        <v>13</v>
      </c>
      <c r="D82" s="48" t="s">
        <v>31</v>
      </c>
      <c r="E82" s="48" t="s">
        <v>164</v>
      </c>
      <c r="F82" s="52"/>
      <c r="G82" s="19">
        <f>G83</f>
        <v>425.9</v>
      </c>
    </row>
    <row r="83" spans="1:7" ht="24">
      <c r="A83" s="44" t="s">
        <v>55</v>
      </c>
      <c r="B83" s="103" t="s">
        <v>38</v>
      </c>
      <c r="C83" s="48" t="s">
        <v>13</v>
      </c>
      <c r="D83" s="48" t="s">
        <v>31</v>
      </c>
      <c r="E83" s="48" t="s">
        <v>164</v>
      </c>
      <c r="F83" s="52" t="s">
        <v>61</v>
      </c>
      <c r="G83" s="19">
        <f>G84</f>
        <v>425.9</v>
      </c>
    </row>
    <row r="84" spans="1:7" ht="24">
      <c r="A84" s="44" t="s">
        <v>45</v>
      </c>
      <c r="B84" s="103" t="s">
        <v>38</v>
      </c>
      <c r="C84" s="50" t="s">
        <v>13</v>
      </c>
      <c r="D84" s="50" t="s">
        <v>31</v>
      </c>
      <c r="E84" s="50" t="s">
        <v>164</v>
      </c>
      <c r="F84" s="51" t="s">
        <v>62</v>
      </c>
      <c r="G84" s="19">
        <v>425.9</v>
      </c>
    </row>
    <row r="85" spans="1:7" ht="12">
      <c r="A85" s="7" t="s">
        <v>23</v>
      </c>
      <c r="B85" s="8" t="s">
        <v>38</v>
      </c>
      <c r="C85" s="9" t="s">
        <v>13</v>
      </c>
      <c r="D85" s="9" t="s">
        <v>14</v>
      </c>
      <c r="E85" s="9"/>
      <c r="F85" s="10"/>
      <c r="G85" s="22">
        <f>G86+G93</f>
        <v>174.1</v>
      </c>
    </row>
    <row r="86" spans="1:7" ht="36">
      <c r="A86" s="100" t="s">
        <v>150</v>
      </c>
      <c r="B86" s="8" t="s">
        <v>38</v>
      </c>
      <c r="C86" s="9" t="s">
        <v>13</v>
      </c>
      <c r="D86" s="9" t="s">
        <v>14</v>
      </c>
      <c r="E86" s="9" t="s">
        <v>116</v>
      </c>
      <c r="F86" s="10"/>
      <c r="G86" s="33">
        <f>G87+G90</f>
        <v>124.2</v>
      </c>
    </row>
    <row r="87" spans="1:7" ht="36">
      <c r="A87" s="25" t="s">
        <v>75</v>
      </c>
      <c r="B87" s="12" t="s">
        <v>38</v>
      </c>
      <c r="C87" s="13" t="s">
        <v>13</v>
      </c>
      <c r="D87" s="13" t="s">
        <v>14</v>
      </c>
      <c r="E87" s="13" t="s">
        <v>117</v>
      </c>
      <c r="F87" s="14"/>
      <c r="G87" s="29">
        <f>G88</f>
        <v>29.7</v>
      </c>
    </row>
    <row r="88" spans="1:7" s="43" customFormat="1" ht="24">
      <c r="A88" s="11" t="s">
        <v>55</v>
      </c>
      <c r="B88" s="12" t="s">
        <v>38</v>
      </c>
      <c r="C88" s="13" t="s">
        <v>13</v>
      </c>
      <c r="D88" s="13" t="s">
        <v>14</v>
      </c>
      <c r="E88" s="13" t="s">
        <v>117</v>
      </c>
      <c r="F88" s="52" t="s">
        <v>61</v>
      </c>
      <c r="G88" s="29">
        <f>G89</f>
        <v>29.7</v>
      </c>
    </row>
    <row r="89" spans="1:7" s="43" customFormat="1" ht="24">
      <c r="A89" s="11" t="s">
        <v>45</v>
      </c>
      <c r="B89" s="12" t="s">
        <v>38</v>
      </c>
      <c r="C89" s="13" t="s">
        <v>13</v>
      </c>
      <c r="D89" s="13" t="s">
        <v>14</v>
      </c>
      <c r="E89" s="13" t="s">
        <v>117</v>
      </c>
      <c r="F89" s="52" t="s">
        <v>62</v>
      </c>
      <c r="G89" s="29">
        <v>29.7</v>
      </c>
    </row>
    <row r="90" spans="1:7" s="43" customFormat="1" ht="24">
      <c r="A90" s="25" t="s">
        <v>214</v>
      </c>
      <c r="B90" s="12" t="s">
        <v>38</v>
      </c>
      <c r="C90" s="13" t="s">
        <v>13</v>
      </c>
      <c r="D90" s="13" t="s">
        <v>14</v>
      </c>
      <c r="E90" s="13" t="s">
        <v>118</v>
      </c>
      <c r="F90" s="14"/>
      <c r="G90" s="29">
        <f>G91</f>
        <v>94.5</v>
      </c>
    </row>
    <row r="91" spans="1:7" s="43" customFormat="1" ht="24">
      <c r="A91" s="11" t="s">
        <v>55</v>
      </c>
      <c r="B91" s="12" t="s">
        <v>38</v>
      </c>
      <c r="C91" s="13" t="s">
        <v>13</v>
      </c>
      <c r="D91" s="13" t="s">
        <v>14</v>
      </c>
      <c r="E91" s="13" t="s">
        <v>118</v>
      </c>
      <c r="F91" s="52" t="s">
        <v>61</v>
      </c>
      <c r="G91" s="29">
        <f>G92</f>
        <v>94.5</v>
      </c>
    </row>
    <row r="92" spans="1:7" s="43" customFormat="1" ht="24">
      <c r="A92" s="11" t="s">
        <v>45</v>
      </c>
      <c r="B92" s="12" t="s">
        <v>38</v>
      </c>
      <c r="C92" s="13" t="s">
        <v>13</v>
      </c>
      <c r="D92" s="13" t="s">
        <v>14</v>
      </c>
      <c r="E92" s="13" t="s">
        <v>118</v>
      </c>
      <c r="F92" s="52" t="s">
        <v>62</v>
      </c>
      <c r="G92" s="29">
        <v>94.5</v>
      </c>
    </row>
    <row r="93" spans="1:7" s="43" customFormat="1" ht="36">
      <c r="A93" s="100" t="s">
        <v>215</v>
      </c>
      <c r="B93" s="8" t="s">
        <v>38</v>
      </c>
      <c r="C93" s="9" t="s">
        <v>13</v>
      </c>
      <c r="D93" s="9" t="s">
        <v>14</v>
      </c>
      <c r="E93" s="9" t="s">
        <v>119</v>
      </c>
      <c r="F93" s="10"/>
      <c r="G93" s="33">
        <f>G94</f>
        <v>49.9</v>
      </c>
    </row>
    <row r="94" spans="1:7" ht="36">
      <c r="A94" s="76" t="s">
        <v>192</v>
      </c>
      <c r="B94" s="12" t="s">
        <v>38</v>
      </c>
      <c r="C94" s="13" t="s">
        <v>13</v>
      </c>
      <c r="D94" s="13" t="s">
        <v>14</v>
      </c>
      <c r="E94" s="13" t="s">
        <v>191</v>
      </c>
      <c r="F94" s="52"/>
      <c r="G94" s="19">
        <f>G95</f>
        <v>49.9</v>
      </c>
    </row>
    <row r="95" spans="1:7" ht="24">
      <c r="A95" s="11" t="s">
        <v>55</v>
      </c>
      <c r="B95" s="12" t="s">
        <v>38</v>
      </c>
      <c r="C95" s="13" t="s">
        <v>13</v>
      </c>
      <c r="D95" s="13" t="s">
        <v>14</v>
      </c>
      <c r="E95" s="13" t="s">
        <v>191</v>
      </c>
      <c r="F95" s="52" t="s">
        <v>61</v>
      </c>
      <c r="G95" s="19">
        <f>G96</f>
        <v>49.9</v>
      </c>
    </row>
    <row r="96" spans="1:7" ht="24">
      <c r="A96" s="11" t="s">
        <v>45</v>
      </c>
      <c r="B96" s="12" t="s">
        <v>38</v>
      </c>
      <c r="C96" s="13" t="s">
        <v>13</v>
      </c>
      <c r="D96" s="13" t="s">
        <v>14</v>
      </c>
      <c r="E96" s="13" t="s">
        <v>191</v>
      </c>
      <c r="F96" s="52" t="s">
        <v>62</v>
      </c>
      <c r="G96" s="19">
        <v>49.9</v>
      </c>
    </row>
    <row r="97" spans="1:7" ht="12">
      <c r="A97" s="7" t="s">
        <v>15</v>
      </c>
      <c r="B97" s="8" t="s">
        <v>38</v>
      </c>
      <c r="C97" s="9" t="s">
        <v>16</v>
      </c>
      <c r="D97" s="9"/>
      <c r="E97" s="9"/>
      <c r="F97" s="10"/>
      <c r="G97" s="20">
        <f>G98+G104+G109+G133</f>
        <v>33925.2</v>
      </c>
    </row>
    <row r="98" spans="1:7" ht="12">
      <c r="A98" s="78" t="s">
        <v>33</v>
      </c>
      <c r="B98" s="64" t="s">
        <v>38</v>
      </c>
      <c r="C98" s="74" t="s">
        <v>16</v>
      </c>
      <c r="D98" s="74" t="s">
        <v>8</v>
      </c>
      <c r="E98" s="74"/>
      <c r="F98" s="54"/>
      <c r="G98" s="20">
        <f>G99</f>
        <v>590.1</v>
      </c>
    </row>
    <row r="99" spans="1:7" ht="36">
      <c r="A99" s="100" t="s">
        <v>149</v>
      </c>
      <c r="B99" s="64" t="s">
        <v>38</v>
      </c>
      <c r="C99" s="74" t="s">
        <v>16</v>
      </c>
      <c r="D99" s="74" t="s">
        <v>8</v>
      </c>
      <c r="E99" s="74" t="s">
        <v>110</v>
      </c>
      <c r="F99" s="54"/>
      <c r="G99" s="20">
        <f>G100</f>
        <v>590.1</v>
      </c>
    </row>
    <row r="100" spans="1:7" ht="36">
      <c r="A100" s="27" t="s">
        <v>76</v>
      </c>
      <c r="B100" s="64" t="s">
        <v>38</v>
      </c>
      <c r="C100" s="74" t="s">
        <v>16</v>
      </c>
      <c r="D100" s="74" t="s">
        <v>8</v>
      </c>
      <c r="E100" s="65" t="s">
        <v>120</v>
      </c>
      <c r="F100" s="66"/>
      <c r="G100" s="20">
        <f>G101</f>
        <v>590.1</v>
      </c>
    </row>
    <row r="101" spans="1:7" ht="24">
      <c r="A101" s="25" t="s">
        <v>122</v>
      </c>
      <c r="B101" s="49" t="s">
        <v>38</v>
      </c>
      <c r="C101" s="53" t="s">
        <v>16</v>
      </c>
      <c r="D101" s="53" t="s">
        <v>8</v>
      </c>
      <c r="E101" s="48" t="s">
        <v>121</v>
      </c>
      <c r="F101" s="52"/>
      <c r="G101" s="21">
        <f>G102</f>
        <v>590.1</v>
      </c>
    </row>
    <row r="102" spans="1:7" ht="24">
      <c r="A102" s="11" t="s">
        <v>55</v>
      </c>
      <c r="B102" s="49" t="s">
        <v>38</v>
      </c>
      <c r="C102" s="53" t="s">
        <v>16</v>
      </c>
      <c r="D102" s="53" t="s">
        <v>8</v>
      </c>
      <c r="E102" s="48" t="s">
        <v>121</v>
      </c>
      <c r="F102" s="52" t="s">
        <v>61</v>
      </c>
      <c r="G102" s="21">
        <f>G103</f>
        <v>590.1</v>
      </c>
    </row>
    <row r="103" spans="1:7" ht="24">
      <c r="A103" s="11" t="s">
        <v>45</v>
      </c>
      <c r="B103" s="49" t="s">
        <v>38</v>
      </c>
      <c r="C103" s="53" t="s">
        <v>16</v>
      </c>
      <c r="D103" s="53" t="s">
        <v>8</v>
      </c>
      <c r="E103" s="48" t="s">
        <v>121</v>
      </c>
      <c r="F103" s="52" t="s">
        <v>62</v>
      </c>
      <c r="G103" s="21">
        <v>590.1</v>
      </c>
    </row>
    <row r="104" spans="1:7" ht="12">
      <c r="A104" s="46" t="s">
        <v>37</v>
      </c>
      <c r="B104" s="8" t="s">
        <v>38</v>
      </c>
      <c r="C104" s="9" t="s">
        <v>16</v>
      </c>
      <c r="D104" s="9" t="s">
        <v>9</v>
      </c>
      <c r="E104" s="9"/>
      <c r="F104" s="10"/>
      <c r="G104" s="20">
        <f>G105</f>
        <v>96.4</v>
      </c>
    </row>
    <row r="105" spans="1:7" ht="12">
      <c r="A105" s="44" t="s">
        <v>162</v>
      </c>
      <c r="B105" s="49" t="s">
        <v>38</v>
      </c>
      <c r="C105" s="53" t="s">
        <v>16</v>
      </c>
      <c r="D105" s="53" t="s">
        <v>9</v>
      </c>
      <c r="E105" s="53" t="s">
        <v>161</v>
      </c>
      <c r="F105" s="63"/>
      <c r="G105" s="19">
        <f>G106</f>
        <v>96.4</v>
      </c>
    </row>
    <row r="106" spans="1:7" ht="12">
      <c r="A106" s="25" t="s">
        <v>77</v>
      </c>
      <c r="B106" s="49" t="s">
        <v>38</v>
      </c>
      <c r="C106" s="53" t="s">
        <v>16</v>
      </c>
      <c r="D106" s="53" t="s">
        <v>9</v>
      </c>
      <c r="E106" s="53" t="s">
        <v>163</v>
      </c>
      <c r="F106" s="63"/>
      <c r="G106" s="19">
        <f>G107</f>
        <v>96.4</v>
      </c>
    </row>
    <row r="107" spans="1:7" ht="24">
      <c r="A107" s="11" t="s">
        <v>80</v>
      </c>
      <c r="B107" s="49" t="s">
        <v>38</v>
      </c>
      <c r="C107" s="53" t="s">
        <v>16</v>
      </c>
      <c r="D107" s="53" t="s">
        <v>9</v>
      </c>
      <c r="E107" s="53" t="s">
        <v>163</v>
      </c>
      <c r="F107" s="63" t="s">
        <v>78</v>
      </c>
      <c r="G107" s="19">
        <f>G108</f>
        <v>96.4</v>
      </c>
    </row>
    <row r="108" spans="1:7" ht="12">
      <c r="A108" s="11" t="s">
        <v>81</v>
      </c>
      <c r="B108" s="49" t="s">
        <v>38</v>
      </c>
      <c r="C108" s="53" t="s">
        <v>16</v>
      </c>
      <c r="D108" s="53" t="s">
        <v>9</v>
      </c>
      <c r="E108" s="53" t="s">
        <v>163</v>
      </c>
      <c r="F108" s="63" t="s">
        <v>79</v>
      </c>
      <c r="G108" s="19">
        <v>96.4</v>
      </c>
    </row>
    <row r="109" spans="1:7" ht="12">
      <c r="A109" s="7" t="s">
        <v>17</v>
      </c>
      <c r="B109" s="8" t="s">
        <v>38</v>
      </c>
      <c r="C109" s="30" t="s">
        <v>16</v>
      </c>
      <c r="D109" s="30" t="s">
        <v>12</v>
      </c>
      <c r="E109" s="30"/>
      <c r="F109" s="32"/>
      <c r="G109" s="20">
        <f>G110+G126</f>
        <v>30616.3</v>
      </c>
    </row>
    <row r="110" spans="1:7" ht="36">
      <c r="A110" s="100" t="s">
        <v>149</v>
      </c>
      <c r="B110" s="64" t="s">
        <v>38</v>
      </c>
      <c r="C110" s="65" t="s">
        <v>16</v>
      </c>
      <c r="D110" s="65" t="s">
        <v>12</v>
      </c>
      <c r="E110" s="65" t="s">
        <v>110</v>
      </c>
      <c r="F110" s="66"/>
      <c r="G110" s="20">
        <f>G111</f>
        <v>30447.6</v>
      </c>
    </row>
    <row r="111" spans="1:7" ht="24">
      <c r="A111" s="27" t="s">
        <v>72</v>
      </c>
      <c r="B111" s="64" t="s">
        <v>38</v>
      </c>
      <c r="C111" s="65" t="s">
        <v>16</v>
      </c>
      <c r="D111" s="65" t="s">
        <v>12</v>
      </c>
      <c r="E111" s="65" t="s">
        <v>111</v>
      </c>
      <c r="F111" s="66"/>
      <c r="G111" s="20">
        <f>G112+G116+G123</f>
        <v>30447.6</v>
      </c>
    </row>
    <row r="112" spans="1:7" ht="24">
      <c r="A112" s="25" t="s">
        <v>159</v>
      </c>
      <c r="B112" s="49" t="s">
        <v>123</v>
      </c>
      <c r="C112" s="48" t="s">
        <v>16</v>
      </c>
      <c r="D112" s="48" t="s">
        <v>12</v>
      </c>
      <c r="E112" s="48" t="s">
        <v>124</v>
      </c>
      <c r="F112" s="66"/>
      <c r="G112" s="21">
        <f>G113</f>
        <v>29281.8</v>
      </c>
    </row>
    <row r="113" spans="1:7" ht="36">
      <c r="A113" s="25" t="s">
        <v>82</v>
      </c>
      <c r="B113" s="49" t="s">
        <v>38</v>
      </c>
      <c r="C113" s="48" t="s">
        <v>16</v>
      </c>
      <c r="D113" s="48" t="s">
        <v>12</v>
      </c>
      <c r="E113" s="48" t="s">
        <v>125</v>
      </c>
      <c r="F113" s="66"/>
      <c r="G113" s="21">
        <f>G114</f>
        <v>29281.8</v>
      </c>
    </row>
    <row r="114" spans="1:7" ht="24">
      <c r="A114" s="144" t="s">
        <v>85</v>
      </c>
      <c r="B114" s="49" t="s">
        <v>38</v>
      </c>
      <c r="C114" s="48" t="s">
        <v>16</v>
      </c>
      <c r="D114" s="48" t="s">
        <v>12</v>
      </c>
      <c r="E114" s="48" t="s">
        <v>125</v>
      </c>
      <c r="F114" s="52" t="s">
        <v>86</v>
      </c>
      <c r="G114" s="21">
        <f>G115</f>
        <v>29281.8</v>
      </c>
    </row>
    <row r="115" spans="1:7" ht="12">
      <c r="A115" s="25" t="s">
        <v>88</v>
      </c>
      <c r="B115" s="49" t="s">
        <v>38</v>
      </c>
      <c r="C115" s="48" t="s">
        <v>16</v>
      </c>
      <c r="D115" s="48" t="s">
        <v>12</v>
      </c>
      <c r="E115" s="48" t="s">
        <v>125</v>
      </c>
      <c r="F115" s="52" t="s">
        <v>87</v>
      </c>
      <c r="G115" s="21">
        <v>29281.8</v>
      </c>
    </row>
    <row r="116" spans="1:7" ht="24">
      <c r="A116" s="25" t="s">
        <v>83</v>
      </c>
      <c r="B116" s="49" t="s">
        <v>38</v>
      </c>
      <c r="C116" s="48" t="s">
        <v>16</v>
      </c>
      <c r="D116" s="48" t="s">
        <v>12</v>
      </c>
      <c r="E116" s="48" t="s">
        <v>126</v>
      </c>
      <c r="F116" s="52"/>
      <c r="G116" s="21">
        <f>G122+G120+G118</f>
        <v>43</v>
      </c>
    </row>
    <row r="117" spans="1:7" ht="12">
      <c r="A117" s="25" t="s">
        <v>58</v>
      </c>
      <c r="B117" s="49" t="s">
        <v>38</v>
      </c>
      <c r="C117" s="48" t="s">
        <v>16</v>
      </c>
      <c r="D117" s="48" t="s">
        <v>12</v>
      </c>
      <c r="E117" s="48" t="s">
        <v>126</v>
      </c>
      <c r="F117" s="52" t="s">
        <v>66</v>
      </c>
      <c r="G117" s="21">
        <f>G118</f>
        <v>18</v>
      </c>
    </row>
    <row r="118" spans="1:7" ht="12">
      <c r="A118" s="25" t="s">
        <v>208</v>
      </c>
      <c r="B118" s="49" t="s">
        <v>38</v>
      </c>
      <c r="C118" s="48" t="s">
        <v>16</v>
      </c>
      <c r="D118" s="48" t="s">
        <v>12</v>
      </c>
      <c r="E118" s="48" t="s">
        <v>126</v>
      </c>
      <c r="F118" s="52" t="s">
        <v>209</v>
      </c>
      <c r="G118" s="21">
        <v>18</v>
      </c>
    </row>
    <row r="119" spans="1:7" ht="24">
      <c r="A119" s="25" t="s">
        <v>85</v>
      </c>
      <c r="B119" s="49" t="s">
        <v>38</v>
      </c>
      <c r="C119" s="48" t="s">
        <v>16</v>
      </c>
      <c r="D119" s="48" t="s">
        <v>12</v>
      </c>
      <c r="E119" s="48" t="s">
        <v>126</v>
      </c>
      <c r="F119" s="52" t="s">
        <v>86</v>
      </c>
      <c r="G119" s="21">
        <f>G120</f>
        <v>9</v>
      </c>
    </row>
    <row r="120" spans="1:7" ht="12">
      <c r="A120" s="25" t="s">
        <v>88</v>
      </c>
      <c r="B120" s="49" t="s">
        <v>38</v>
      </c>
      <c r="C120" s="48" t="s">
        <v>16</v>
      </c>
      <c r="D120" s="48" t="s">
        <v>12</v>
      </c>
      <c r="E120" s="48" t="s">
        <v>126</v>
      </c>
      <c r="F120" s="52" t="s">
        <v>87</v>
      </c>
      <c r="G120" s="21">
        <v>9</v>
      </c>
    </row>
    <row r="121" spans="1:7" ht="12">
      <c r="A121" s="11" t="s">
        <v>56</v>
      </c>
      <c r="B121" s="49" t="s">
        <v>38</v>
      </c>
      <c r="C121" s="50" t="s">
        <v>16</v>
      </c>
      <c r="D121" s="50" t="s">
        <v>12</v>
      </c>
      <c r="E121" s="48" t="s">
        <v>126</v>
      </c>
      <c r="F121" s="52" t="s">
        <v>64</v>
      </c>
      <c r="G121" s="21">
        <f>G122</f>
        <v>16</v>
      </c>
    </row>
    <row r="122" spans="1:7" ht="24">
      <c r="A122" s="44" t="s">
        <v>216</v>
      </c>
      <c r="B122" s="49" t="s">
        <v>38</v>
      </c>
      <c r="C122" s="48" t="s">
        <v>16</v>
      </c>
      <c r="D122" s="48" t="s">
        <v>12</v>
      </c>
      <c r="E122" s="48" t="s">
        <v>126</v>
      </c>
      <c r="F122" s="52" t="s">
        <v>39</v>
      </c>
      <c r="G122" s="21">
        <v>16</v>
      </c>
    </row>
    <row r="123" spans="1:7" ht="24">
      <c r="A123" s="25" t="s">
        <v>84</v>
      </c>
      <c r="B123" s="49" t="s">
        <v>38</v>
      </c>
      <c r="C123" s="48" t="s">
        <v>16</v>
      </c>
      <c r="D123" s="48" t="s">
        <v>12</v>
      </c>
      <c r="E123" s="48" t="s">
        <v>127</v>
      </c>
      <c r="F123" s="52"/>
      <c r="G123" s="21">
        <f>G124</f>
        <v>1122.8</v>
      </c>
    </row>
    <row r="124" spans="1:7" ht="24">
      <c r="A124" s="11" t="s">
        <v>55</v>
      </c>
      <c r="B124" s="49" t="s">
        <v>38</v>
      </c>
      <c r="C124" s="50" t="s">
        <v>16</v>
      </c>
      <c r="D124" s="50" t="s">
        <v>12</v>
      </c>
      <c r="E124" s="48" t="s">
        <v>127</v>
      </c>
      <c r="F124" s="52" t="s">
        <v>61</v>
      </c>
      <c r="G124" s="21">
        <f>G125</f>
        <v>1122.8</v>
      </c>
    </row>
    <row r="125" spans="1:7" ht="24">
      <c r="A125" s="11" t="s">
        <v>45</v>
      </c>
      <c r="B125" s="49" t="s">
        <v>38</v>
      </c>
      <c r="C125" s="48" t="s">
        <v>16</v>
      </c>
      <c r="D125" s="48" t="s">
        <v>12</v>
      </c>
      <c r="E125" s="48" t="s">
        <v>127</v>
      </c>
      <c r="F125" s="52" t="s">
        <v>62</v>
      </c>
      <c r="G125" s="21">
        <v>1122.8</v>
      </c>
    </row>
    <row r="126" spans="1:7" ht="12">
      <c r="A126" s="44" t="s">
        <v>162</v>
      </c>
      <c r="B126" s="49" t="s">
        <v>38</v>
      </c>
      <c r="C126" s="48" t="s">
        <v>16</v>
      </c>
      <c r="D126" s="48" t="s">
        <v>12</v>
      </c>
      <c r="E126" s="50" t="s">
        <v>161</v>
      </c>
      <c r="F126" s="51"/>
      <c r="G126" s="80">
        <f>G130+G127</f>
        <v>168.7</v>
      </c>
    </row>
    <row r="127" spans="1:7" ht="12">
      <c r="A127" s="44" t="s">
        <v>180</v>
      </c>
      <c r="B127" s="49" t="s">
        <v>38</v>
      </c>
      <c r="C127" s="48" t="s">
        <v>16</v>
      </c>
      <c r="D127" s="48" t="s">
        <v>12</v>
      </c>
      <c r="E127" s="50" t="s">
        <v>179</v>
      </c>
      <c r="F127" s="51"/>
      <c r="G127" s="80">
        <f>G128</f>
        <v>114.7</v>
      </c>
    </row>
    <row r="128" spans="1:7" ht="24">
      <c r="A128" s="11" t="s">
        <v>55</v>
      </c>
      <c r="B128" s="49" t="s">
        <v>38</v>
      </c>
      <c r="C128" s="48" t="s">
        <v>16</v>
      </c>
      <c r="D128" s="48" t="s">
        <v>12</v>
      </c>
      <c r="E128" s="50" t="s">
        <v>179</v>
      </c>
      <c r="F128" s="52" t="s">
        <v>61</v>
      </c>
      <c r="G128" s="80">
        <f>G129</f>
        <v>114.7</v>
      </c>
    </row>
    <row r="129" spans="1:7" ht="24">
      <c r="A129" s="11" t="s">
        <v>45</v>
      </c>
      <c r="B129" s="49" t="s">
        <v>38</v>
      </c>
      <c r="C129" s="48" t="s">
        <v>16</v>
      </c>
      <c r="D129" s="48" t="s">
        <v>12</v>
      </c>
      <c r="E129" s="50" t="s">
        <v>179</v>
      </c>
      <c r="F129" s="52" t="s">
        <v>62</v>
      </c>
      <c r="G129" s="80">
        <v>114.7</v>
      </c>
    </row>
    <row r="130" spans="1:7" ht="12">
      <c r="A130" s="11" t="s">
        <v>167</v>
      </c>
      <c r="B130" s="49" t="s">
        <v>38</v>
      </c>
      <c r="C130" s="48" t="s">
        <v>16</v>
      </c>
      <c r="D130" s="48" t="s">
        <v>12</v>
      </c>
      <c r="E130" s="50" t="s">
        <v>166</v>
      </c>
      <c r="F130" s="51"/>
      <c r="G130" s="80">
        <f>G131</f>
        <v>54</v>
      </c>
    </row>
    <row r="131" spans="1:7" ht="24">
      <c r="A131" s="11" t="s">
        <v>55</v>
      </c>
      <c r="B131" s="49" t="s">
        <v>38</v>
      </c>
      <c r="C131" s="48" t="s">
        <v>16</v>
      </c>
      <c r="D131" s="48" t="s">
        <v>12</v>
      </c>
      <c r="E131" s="50" t="s">
        <v>166</v>
      </c>
      <c r="F131" s="51" t="s">
        <v>61</v>
      </c>
      <c r="G131" s="80">
        <f>G132</f>
        <v>54</v>
      </c>
    </row>
    <row r="132" spans="1:7" ht="24">
      <c r="A132" s="11" t="s">
        <v>45</v>
      </c>
      <c r="B132" s="49" t="s">
        <v>38</v>
      </c>
      <c r="C132" s="48" t="s">
        <v>16</v>
      </c>
      <c r="D132" s="48" t="s">
        <v>12</v>
      </c>
      <c r="E132" s="50" t="s">
        <v>166</v>
      </c>
      <c r="F132" s="51" t="s">
        <v>62</v>
      </c>
      <c r="G132" s="80">
        <v>54</v>
      </c>
    </row>
    <row r="133" spans="1:7" ht="12">
      <c r="A133" s="27" t="s">
        <v>89</v>
      </c>
      <c r="B133" s="108" t="s">
        <v>38</v>
      </c>
      <c r="C133" s="81" t="s">
        <v>16</v>
      </c>
      <c r="D133" s="81" t="s">
        <v>16</v>
      </c>
      <c r="E133" s="81"/>
      <c r="F133" s="77"/>
      <c r="G133" s="82">
        <f>G134</f>
        <v>2622.3999999999996</v>
      </c>
    </row>
    <row r="134" spans="1:7" ht="12">
      <c r="A134" s="109" t="s">
        <v>90</v>
      </c>
      <c r="B134" s="49" t="s">
        <v>38</v>
      </c>
      <c r="C134" s="48" t="s">
        <v>16</v>
      </c>
      <c r="D134" s="13" t="s">
        <v>16</v>
      </c>
      <c r="E134" s="48" t="s">
        <v>157</v>
      </c>
      <c r="F134" s="52"/>
      <c r="G134" s="80">
        <f>G135</f>
        <v>2622.3999999999996</v>
      </c>
    </row>
    <row r="135" spans="1:7" ht="12">
      <c r="A135" s="44" t="s">
        <v>91</v>
      </c>
      <c r="B135" s="12" t="s">
        <v>38</v>
      </c>
      <c r="C135" s="13" t="s">
        <v>16</v>
      </c>
      <c r="D135" s="13" t="s">
        <v>16</v>
      </c>
      <c r="E135" s="13" t="s">
        <v>158</v>
      </c>
      <c r="F135" s="14"/>
      <c r="G135" s="80">
        <f>G136+G138+G140</f>
        <v>2622.3999999999996</v>
      </c>
    </row>
    <row r="136" spans="1:7" ht="48">
      <c r="A136" s="44" t="s">
        <v>54</v>
      </c>
      <c r="B136" s="12" t="s">
        <v>38</v>
      </c>
      <c r="C136" s="13" t="s">
        <v>16</v>
      </c>
      <c r="D136" s="13" t="s">
        <v>16</v>
      </c>
      <c r="E136" s="13" t="s">
        <v>158</v>
      </c>
      <c r="F136" s="14" t="s">
        <v>59</v>
      </c>
      <c r="G136" s="80">
        <f>G137</f>
        <v>2168.2</v>
      </c>
    </row>
    <row r="137" spans="1:7" ht="12">
      <c r="A137" s="44" t="s">
        <v>92</v>
      </c>
      <c r="B137" s="12" t="s">
        <v>38</v>
      </c>
      <c r="C137" s="13" t="s">
        <v>16</v>
      </c>
      <c r="D137" s="13" t="s">
        <v>16</v>
      </c>
      <c r="E137" s="13" t="s">
        <v>158</v>
      </c>
      <c r="F137" s="14" t="s">
        <v>94</v>
      </c>
      <c r="G137" s="80">
        <v>2168.2</v>
      </c>
    </row>
    <row r="138" spans="1:7" s="43" customFormat="1" ht="24">
      <c r="A138" s="44" t="s">
        <v>55</v>
      </c>
      <c r="B138" s="12" t="s">
        <v>38</v>
      </c>
      <c r="C138" s="13" t="s">
        <v>16</v>
      </c>
      <c r="D138" s="13" t="s">
        <v>16</v>
      </c>
      <c r="E138" s="13" t="s">
        <v>158</v>
      </c>
      <c r="F138" s="14" t="s">
        <v>61</v>
      </c>
      <c r="G138" s="21">
        <f>G139</f>
        <v>454.1</v>
      </c>
    </row>
    <row r="139" spans="1:7" s="43" customFormat="1" ht="24">
      <c r="A139" s="44" t="s">
        <v>93</v>
      </c>
      <c r="B139" s="12" t="s">
        <v>38</v>
      </c>
      <c r="C139" s="13" t="s">
        <v>16</v>
      </c>
      <c r="D139" s="13" t="s">
        <v>16</v>
      </c>
      <c r="E139" s="13" t="s">
        <v>158</v>
      </c>
      <c r="F139" s="14" t="s">
        <v>62</v>
      </c>
      <c r="G139" s="21">
        <v>454.1</v>
      </c>
    </row>
    <row r="140" spans="1:7" s="43" customFormat="1" ht="12">
      <c r="A140" s="44" t="s">
        <v>56</v>
      </c>
      <c r="B140" s="12" t="s">
        <v>38</v>
      </c>
      <c r="C140" s="13" t="s">
        <v>16</v>
      </c>
      <c r="D140" s="13" t="s">
        <v>16</v>
      </c>
      <c r="E140" s="13" t="s">
        <v>158</v>
      </c>
      <c r="F140" s="14" t="s">
        <v>64</v>
      </c>
      <c r="G140" s="80">
        <f>G141</f>
        <v>0.1</v>
      </c>
    </row>
    <row r="141" spans="1:7" s="43" customFormat="1" ht="12">
      <c r="A141" s="44" t="s">
        <v>57</v>
      </c>
      <c r="B141" s="12" t="s">
        <v>38</v>
      </c>
      <c r="C141" s="13" t="s">
        <v>16</v>
      </c>
      <c r="D141" s="13" t="s">
        <v>16</v>
      </c>
      <c r="E141" s="13" t="s">
        <v>158</v>
      </c>
      <c r="F141" s="14" t="s">
        <v>65</v>
      </c>
      <c r="G141" s="80">
        <v>0.1</v>
      </c>
    </row>
    <row r="142" spans="1:7" s="43" customFormat="1" ht="12">
      <c r="A142" s="27" t="s">
        <v>95</v>
      </c>
      <c r="B142" s="106" t="s">
        <v>38</v>
      </c>
      <c r="C142" s="145" t="s">
        <v>99</v>
      </c>
      <c r="D142" s="145"/>
      <c r="E142" s="145"/>
      <c r="F142" s="125"/>
      <c r="G142" s="84">
        <f aca="true" t="shared" si="1" ref="G142:G147">G143</f>
        <v>72</v>
      </c>
    </row>
    <row r="143" spans="1:7" s="43" customFormat="1" ht="12">
      <c r="A143" s="27" t="s">
        <v>96</v>
      </c>
      <c r="B143" s="8" t="s">
        <v>38</v>
      </c>
      <c r="C143" s="36" t="s">
        <v>99</v>
      </c>
      <c r="D143" s="36" t="s">
        <v>99</v>
      </c>
      <c r="E143" s="36"/>
      <c r="F143" s="37"/>
      <c r="G143" s="84">
        <f t="shared" si="1"/>
        <v>72</v>
      </c>
    </row>
    <row r="144" spans="1:7" s="43" customFormat="1" ht="36">
      <c r="A144" s="100" t="s">
        <v>151</v>
      </c>
      <c r="B144" s="8" t="s">
        <v>38</v>
      </c>
      <c r="C144" s="36" t="s">
        <v>99</v>
      </c>
      <c r="D144" s="36" t="s">
        <v>99</v>
      </c>
      <c r="E144" s="36" t="s">
        <v>128</v>
      </c>
      <c r="F144" s="37"/>
      <c r="G144" s="84">
        <f t="shared" si="1"/>
        <v>72</v>
      </c>
    </row>
    <row r="145" spans="1:7" ht="24">
      <c r="A145" s="27" t="s">
        <v>97</v>
      </c>
      <c r="B145" s="8" t="s">
        <v>38</v>
      </c>
      <c r="C145" s="36" t="s">
        <v>99</v>
      </c>
      <c r="D145" s="36" t="s">
        <v>99</v>
      </c>
      <c r="E145" s="36" t="s">
        <v>129</v>
      </c>
      <c r="F145" s="37"/>
      <c r="G145" s="84">
        <f t="shared" si="1"/>
        <v>72</v>
      </c>
    </row>
    <row r="146" spans="1:7" ht="24">
      <c r="A146" s="25" t="s">
        <v>98</v>
      </c>
      <c r="B146" s="12" t="s">
        <v>38</v>
      </c>
      <c r="C146" s="15" t="s">
        <v>99</v>
      </c>
      <c r="D146" s="15" t="s">
        <v>99</v>
      </c>
      <c r="E146" s="15" t="s">
        <v>130</v>
      </c>
      <c r="F146" s="28"/>
      <c r="G146" s="83">
        <f t="shared" si="1"/>
        <v>72</v>
      </c>
    </row>
    <row r="147" spans="1:7" ht="24">
      <c r="A147" s="144" t="s">
        <v>85</v>
      </c>
      <c r="B147" s="12" t="s">
        <v>38</v>
      </c>
      <c r="C147" s="15" t="s">
        <v>99</v>
      </c>
      <c r="D147" s="15" t="s">
        <v>99</v>
      </c>
      <c r="E147" s="15" t="s">
        <v>130</v>
      </c>
      <c r="F147" s="28" t="s">
        <v>86</v>
      </c>
      <c r="G147" s="83">
        <f t="shared" si="1"/>
        <v>72</v>
      </c>
    </row>
    <row r="148" spans="1:7" ht="12">
      <c r="A148" s="25" t="s">
        <v>88</v>
      </c>
      <c r="B148" s="12" t="s">
        <v>38</v>
      </c>
      <c r="C148" s="15" t="s">
        <v>99</v>
      </c>
      <c r="D148" s="15" t="s">
        <v>99</v>
      </c>
      <c r="E148" s="15" t="s">
        <v>130</v>
      </c>
      <c r="F148" s="28" t="s">
        <v>87</v>
      </c>
      <c r="G148" s="83">
        <v>72</v>
      </c>
    </row>
    <row r="149" spans="1:7" ht="12">
      <c r="A149" s="31" t="s">
        <v>30</v>
      </c>
      <c r="B149" s="8" t="s">
        <v>38</v>
      </c>
      <c r="C149" s="36" t="s">
        <v>21</v>
      </c>
      <c r="D149" s="36"/>
      <c r="E149" s="36"/>
      <c r="F149" s="37"/>
      <c r="G149" s="82">
        <f aca="true" t="shared" si="2" ref="G149:G154">G150</f>
        <v>85.7</v>
      </c>
    </row>
    <row r="150" spans="1:7" ht="12">
      <c r="A150" s="27" t="s">
        <v>190</v>
      </c>
      <c r="B150" s="8" t="s">
        <v>38</v>
      </c>
      <c r="C150" s="36" t="s">
        <v>21</v>
      </c>
      <c r="D150" s="36" t="s">
        <v>13</v>
      </c>
      <c r="E150" s="36"/>
      <c r="F150" s="37"/>
      <c r="G150" s="82">
        <f t="shared" si="2"/>
        <v>85.7</v>
      </c>
    </row>
    <row r="151" spans="1:7" ht="12">
      <c r="A151" s="25" t="s">
        <v>50</v>
      </c>
      <c r="B151" s="12" t="s">
        <v>38</v>
      </c>
      <c r="C151" s="15" t="s">
        <v>21</v>
      </c>
      <c r="D151" s="15" t="s">
        <v>13</v>
      </c>
      <c r="E151" s="15" t="s">
        <v>53</v>
      </c>
      <c r="F151" s="28"/>
      <c r="G151" s="80">
        <f t="shared" si="2"/>
        <v>85.7</v>
      </c>
    </row>
    <row r="152" spans="1:7" ht="12">
      <c r="A152" s="25" t="s">
        <v>68</v>
      </c>
      <c r="B152" s="12" t="s">
        <v>38</v>
      </c>
      <c r="C152" s="15" t="s">
        <v>21</v>
      </c>
      <c r="D152" s="15" t="s">
        <v>13</v>
      </c>
      <c r="E152" s="15" t="s">
        <v>70</v>
      </c>
      <c r="F152" s="28"/>
      <c r="G152" s="80">
        <f t="shared" si="2"/>
        <v>85.7</v>
      </c>
    </row>
    <row r="153" spans="1:7" ht="24">
      <c r="A153" s="25" t="s">
        <v>188</v>
      </c>
      <c r="B153" s="12" t="s">
        <v>38</v>
      </c>
      <c r="C153" s="15" t="s">
        <v>21</v>
      </c>
      <c r="D153" s="15" t="s">
        <v>13</v>
      </c>
      <c r="E153" s="15" t="s">
        <v>189</v>
      </c>
      <c r="F153" s="28"/>
      <c r="G153" s="80">
        <f t="shared" si="2"/>
        <v>85.7</v>
      </c>
    </row>
    <row r="154" spans="1:7" ht="24">
      <c r="A154" s="44" t="s">
        <v>55</v>
      </c>
      <c r="B154" s="12" t="s">
        <v>38</v>
      </c>
      <c r="C154" s="15" t="s">
        <v>21</v>
      </c>
      <c r="D154" s="15" t="s">
        <v>13</v>
      </c>
      <c r="E154" s="15" t="s">
        <v>189</v>
      </c>
      <c r="F154" s="28" t="s">
        <v>61</v>
      </c>
      <c r="G154" s="80">
        <f t="shared" si="2"/>
        <v>85.7</v>
      </c>
    </row>
    <row r="155" spans="1:7" ht="24">
      <c r="A155" s="44" t="s">
        <v>93</v>
      </c>
      <c r="B155" s="12" t="s">
        <v>38</v>
      </c>
      <c r="C155" s="15" t="s">
        <v>21</v>
      </c>
      <c r="D155" s="15" t="s">
        <v>13</v>
      </c>
      <c r="E155" s="15" t="s">
        <v>189</v>
      </c>
      <c r="F155" s="28" t="s">
        <v>62</v>
      </c>
      <c r="G155" s="80">
        <v>85.7</v>
      </c>
    </row>
    <row r="156" spans="1:7" ht="12">
      <c r="A156" s="31" t="s">
        <v>24</v>
      </c>
      <c r="B156" s="8" t="s">
        <v>38</v>
      </c>
      <c r="C156" s="9" t="s">
        <v>26</v>
      </c>
      <c r="D156" s="9"/>
      <c r="E156" s="9"/>
      <c r="F156" s="10"/>
      <c r="G156" s="33">
        <f>G157</f>
        <v>330.8</v>
      </c>
    </row>
    <row r="157" spans="1:7" ht="12">
      <c r="A157" s="55" t="s">
        <v>25</v>
      </c>
      <c r="B157" s="8" t="s">
        <v>38</v>
      </c>
      <c r="C157" s="9" t="s">
        <v>26</v>
      </c>
      <c r="D157" s="9" t="s">
        <v>12</v>
      </c>
      <c r="E157" s="9"/>
      <c r="F157" s="10"/>
      <c r="G157" s="33">
        <f>G158</f>
        <v>330.8</v>
      </c>
    </row>
    <row r="158" spans="1:7" ht="12">
      <c r="A158" s="44" t="s">
        <v>36</v>
      </c>
      <c r="B158" s="12" t="s">
        <v>38</v>
      </c>
      <c r="C158" s="15" t="s">
        <v>26</v>
      </c>
      <c r="D158" s="15" t="s">
        <v>12</v>
      </c>
      <c r="E158" s="13" t="s">
        <v>52</v>
      </c>
      <c r="F158" s="28"/>
      <c r="G158" s="23">
        <f>G159+G162</f>
        <v>330.8</v>
      </c>
    </row>
    <row r="159" spans="1:7" ht="12">
      <c r="A159" s="11" t="s">
        <v>51</v>
      </c>
      <c r="B159" s="12" t="s">
        <v>38</v>
      </c>
      <c r="C159" s="15" t="s">
        <v>26</v>
      </c>
      <c r="D159" s="15" t="s">
        <v>12</v>
      </c>
      <c r="E159" s="13" t="s">
        <v>160</v>
      </c>
      <c r="F159" s="14"/>
      <c r="G159" s="23">
        <f>G160</f>
        <v>270.3</v>
      </c>
    </row>
    <row r="160" spans="1:7" ht="12">
      <c r="A160" s="11" t="s">
        <v>58</v>
      </c>
      <c r="B160" s="12" t="s">
        <v>38</v>
      </c>
      <c r="C160" s="13" t="s">
        <v>26</v>
      </c>
      <c r="D160" s="13" t="s">
        <v>12</v>
      </c>
      <c r="E160" s="13" t="s">
        <v>160</v>
      </c>
      <c r="F160" s="14" t="s">
        <v>66</v>
      </c>
      <c r="G160" s="23">
        <f>G161</f>
        <v>270.3</v>
      </c>
    </row>
    <row r="161" spans="1:7" ht="12">
      <c r="A161" s="44" t="s">
        <v>102</v>
      </c>
      <c r="B161" s="12" t="s">
        <v>38</v>
      </c>
      <c r="C161" s="15" t="s">
        <v>26</v>
      </c>
      <c r="D161" s="15" t="s">
        <v>12</v>
      </c>
      <c r="E161" s="13" t="s">
        <v>160</v>
      </c>
      <c r="F161" s="28" t="s">
        <v>101</v>
      </c>
      <c r="G161" s="23">
        <v>270.3</v>
      </c>
    </row>
    <row r="162" spans="1:7" ht="12">
      <c r="A162" s="44" t="s">
        <v>193</v>
      </c>
      <c r="B162" s="12" t="s">
        <v>38</v>
      </c>
      <c r="C162" s="15" t="s">
        <v>26</v>
      </c>
      <c r="D162" s="15" t="s">
        <v>12</v>
      </c>
      <c r="E162" s="13" t="s">
        <v>194</v>
      </c>
      <c r="F162" s="28"/>
      <c r="G162" s="29">
        <f>G163</f>
        <v>60.5</v>
      </c>
    </row>
    <row r="163" spans="1:7" ht="24">
      <c r="A163" s="44" t="s">
        <v>85</v>
      </c>
      <c r="B163" s="12" t="s">
        <v>38</v>
      </c>
      <c r="C163" s="15" t="s">
        <v>26</v>
      </c>
      <c r="D163" s="15" t="s">
        <v>12</v>
      </c>
      <c r="E163" s="13" t="s">
        <v>194</v>
      </c>
      <c r="F163" s="28" t="s">
        <v>86</v>
      </c>
      <c r="G163" s="29">
        <f>G164</f>
        <v>60.5</v>
      </c>
    </row>
    <row r="164" spans="1:7" ht="24">
      <c r="A164" s="44" t="s">
        <v>195</v>
      </c>
      <c r="B164" s="12" t="s">
        <v>38</v>
      </c>
      <c r="C164" s="15" t="s">
        <v>26</v>
      </c>
      <c r="D164" s="15" t="s">
        <v>12</v>
      </c>
      <c r="E164" s="13" t="s">
        <v>194</v>
      </c>
      <c r="F164" s="28" t="s">
        <v>196</v>
      </c>
      <c r="G164" s="29">
        <v>60.5</v>
      </c>
    </row>
    <row r="165" spans="1:7" ht="12">
      <c r="A165" s="31" t="s">
        <v>34</v>
      </c>
      <c r="B165" s="8" t="s">
        <v>38</v>
      </c>
      <c r="C165" s="9" t="s">
        <v>18</v>
      </c>
      <c r="D165" s="9"/>
      <c r="E165" s="9"/>
      <c r="F165" s="10"/>
      <c r="G165" s="22">
        <f>G166</f>
        <v>344.2</v>
      </c>
    </row>
    <row r="166" spans="1:7" ht="12">
      <c r="A166" s="31" t="s">
        <v>35</v>
      </c>
      <c r="B166" s="8" t="s">
        <v>38</v>
      </c>
      <c r="C166" s="30" t="s">
        <v>18</v>
      </c>
      <c r="D166" s="30" t="s">
        <v>8</v>
      </c>
      <c r="E166" s="30"/>
      <c r="F166" s="32"/>
      <c r="G166" s="22">
        <f>G167</f>
        <v>344.2</v>
      </c>
    </row>
    <row r="167" spans="1:7" ht="36">
      <c r="A167" s="100" t="s">
        <v>151</v>
      </c>
      <c r="B167" s="8" t="s">
        <v>38</v>
      </c>
      <c r="C167" s="9" t="s">
        <v>18</v>
      </c>
      <c r="D167" s="9" t="s">
        <v>8</v>
      </c>
      <c r="E167" s="89" t="s">
        <v>128</v>
      </c>
      <c r="F167" s="10"/>
      <c r="G167" s="22">
        <f>G168</f>
        <v>344.2</v>
      </c>
    </row>
    <row r="168" spans="1:7" ht="24">
      <c r="A168" s="27" t="s">
        <v>103</v>
      </c>
      <c r="B168" s="8" t="s">
        <v>38</v>
      </c>
      <c r="C168" s="9" t="s">
        <v>18</v>
      </c>
      <c r="D168" s="9" t="s">
        <v>8</v>
      </c>
      <c r="E168" s="89" t="s">
        <v>131</v>
      </c>
      <c r="F168" s="10"/>
      <c r="G168" s="33">
        <f>G169+G172</f>
        <v>344.2</v>
      </c>
    </row>
    <row r="169" spans="1:7" ht="24">
      <c r="A169" s="25" t="s">
        <v>104</v>
      </c>
      <c r="B169" s="12" t="s">
        <v>38</v>
      </c>
      <c r="C169" s="13" t="s">
        <v>18</v>
      </c>
      <c r="D169" s="13" t="s">
        <v>8</v>
      </c>
      <c r="E169" s="88" t="s">
        <v>132</v>
      </c>
      <c r="F169" s="28"/>
      <c r="G169" s="29">
        <f>G170</f>
        <v>235.5</v>
      </c>
    </row>
    <row r="170" spans="1:7" ht="24">
      <c r="A170" s="144" t="s">
        <v>85</v>
      </c>
      <c r="B170" s="12" t="s">
        <v>38</v>
      </c>
      <c r="C170" s="13" t="s">
        <v>18</v>
      </c>
      <c r="D170" s="13" t="s">
        <v>8</v>
      </c>
      <c r="E170" s="88" t="s">
        <v>132</v>
      </c>
      <c r="F170" s="28" t="s">
        <v>86</v>
      </c>
      <c r="G170" s="29">
        <f>G171</f>
        <v>235.5</v>
      </c>
    </row>
    <row r="171" spans="1:7" ht="12">
      <c r="A171" s="25" t="s">
        <v>88</v>
      </c>
      <c r="B171" s="12" t="s">
        <v>38</v>
      </c>
      <c r="C171" s="13" t="s">
        <v>18</v>
      </c>
      <c r="D171" s="13" t="s">
        <v>8</v>
      </c>
      <c r="E171" s="88" t="s">
        <v>132</v>
      </c>
      <c r="F171" s="28" t="s">
        <v>87</v>
      </c>
      <c r="G171" s="29">
        <v>235.5</v>
      </c>
    </row>
    <row r="172" spans="1:7" ht="24">
      <c r="A172" s="25" t="s">
        <v>105</v>
      </c>
      <c r="B172" s="12" t="s">
        <v>38</v>
      </c>
      <c r="C172" s="13" t="s">
        <v>18</v>
      </c>
      <c r="D172" s="13" t="s">
        <v>8</v>
      </c>
      <c r="E172" s="88" t="s">
        <v>133</v>
      </c>
      <c r="F172" s="28"/>
      <c r="G172" s="29">
        <f>G173</f>
        <v>108.7</v>
      </c>
    </row>
    <row r="173" spans="1:7" ht="24">
      <c r="A173" s="144" t="s">
        <v>85</v>
      </c>
      <c r="B173" s="12" t="s">
        <v>38</v>
      </c>
      <c r="C173" s="13" t="s">
        <v>18</v>
      </c>
      <c r="D173" s="13" t="s">
        <v>8</v>
      </c>
      <c r="E173" s="88" t="s">
        <v>133</v>
      </c>
      <c r="F173" s="28" t="s">
        <v>86</v>
      </c>
      <c r="G173" s="29">
        <f>G174</f>
        <v>108.7</v>
      </c>
    </row>
    <row r="174" spans="1:7" ht="12">
      <c r="A174" s="25" t="s">
        <v>88</v>
      </c>
      <c r="B174" s="12" t="s">
        <v>38</v>
      </c>
      <c r="C174" s="13" t="s">
        <v>18</v>
      </c>
      <c r="D174" s="13" t="s">
        <v>8</v>
      </c>
      <c r="E174" s="94" t="s">
        <v>133</v>
      </c>
      <c r="F174" s="14" t="s">
        <v>87</v>
      </c>
      <c r="G174" s="19">
        <v>108.7</v>
      </c>
    </row>
    <row r="175" spans="1:7" ht="36">
      <c r="A175" s="7" t="s">
        <v>202</v>
      </c>
      <c r="B175" s="9" t="s">
        <v>134</v>
      </c>
      <c r="C175" s="36"/>
      <c r="D175" s="36"/>
      <c r="E175" s="36"/>
      <c r="F175" s="37"/>
      <c r="G175" s="33">
        <f>G176</f>
        <v>8144.1</v>
      </c>
    </row>
    <row r="176" spans="1:7" ht="12">
      <c r="A176" s="31" t="s">
        <v>30</v>
      </c>
      <c r="B176" s="8" t="s">
        <v>134</v>
      </c>
      <c r="C176" s="36" t="s">
        <v>21</v>
      </c>
      <c r="D176" s="36"/>
      <c r="E176" s="36"/>
      <c r="F176" s="37"/>
      <c r="G176" s="34">
        <f>G177</f>
        <v>8144.1</v>
      </c>
    </row>
    <row r="177" spans="1:7" ht="12">
      <c r="A177" s="151" t="s">
        <v>28</v>
      </c>
      <c r="B177" s="8" t="s">
        <v>134</v>
      </c>
      <c r="C177" s="85" t="s">
        <v>21</v>
      </c>
      <c r="D177" s="85" t="s">
        <v>8</v>
      </c>
      <c r="E177" s="9"/>
      <c r="F177" s="10"/>
      <c r="G177" s="33">
        <f>G178+G189</f>
        <v>8144.1</v>
      </c>
    </row>
    <row r="178" spans="1:7" ht="36">
      <c r="A178" s="100" t="s">
        <v>152</v>
      </c>
      <c r="B178" s="8" t="s">
        <v>134</v>
      </c>
      <c r="C178" s="85" t="s">
        <v>21</v>
      </c>
      <c r="D178" s="85" t="s">
        <v>8</v>
      </c>
      <c r="E178" s="9" t="s">
        <v>135</v>
      </c>
      <c r="F178" s="10"/>
      <c r="G178" s="93">
        <f>G180+G183+G186</f>
        <v>7613.5</v>
      </c>
    </row>
    <row r="179" spans="1:7" ht="24">
      <c r="A179" s="25" t="s">
        <v>159</v>
      </c>
      <c r="B179" s="12" t="s">
        <v>134</v>
      </c>
      <c r="C179" s="16" t="s">
        <v>21</v>
      </c>
      <c r="D179" s="16" t="s">
        <v>8</v>
      </c>
      <c r="E179" s="13" t="s">
        <v>136</v>
      </c>
      <c r="F179" s="10"/>
      <c r="G179" s="33">
        <f>G180</f>
        <v>6856.2</v>
      </c>
    </row>
    <row r="180" spans="1:7" ht="24">
      <c r="A180" s="25" t="s">
        <v>138</v>
      </c>
      <c r="B180" s="12" t="s">
        <v>134</v>
      </c>
      <c r="C180" s="16" t="s">
        <v>21</v>
      </c>
      <c r="D180" s="16" t="s">
        <v>8</v>
      </c>
      <c r="E180" s="13" t="s">
        <v>137</v>
      </c>
      <c r="F180" s="14"/>
      <c r="G180" s="23">
        <f>G181</f>
        <v>6856.2</v>
      </c>
    </row>
    <row r="181" spans="1:9" ht="24">
      <c r="A181" s="144" t="s">
        <v>85</v>
      </c>
      <c r="B181" s="12" t="s">
        <v>134</v>
      </c>
      <c r="C181" s="16" t="s">
        <v>21</v>
      </c>
      <c r="D181" s="16" t="s">
        <v>8</v>
      </c>
      <c r="E181" s="13" t="s">
        <v>137</v>
      </c>
      <c r="F181" s="14" t="s">
        <v>86</v>
      </c>
      <c r="G181" s="29">
        <f>G182</f>
        <v>6856.2</v>
      </c>
      <c r="H181" s="26"/>
      <c r="I181" s="26"/>
    </row>
    <row r="182" spans="1:9" ht="12">
      <c r="A182" s="25" t="s">
        <v>88</v>
      </c>
      <c r="B182" s="12" t="s">
        <v>134</v>
      </c>
      <c r="C182" s="16" t="s">
        <v>21</v>
      </c>
      <c r="D182" s="16" t="s">
        <v>8</v>
      </c>
      <c r="E182" s="13" t="s">
        <v>137</v>
      </c>
      <c r="F182" s="14" t="s">
        <v>87</v>
      </c>
      <c r="G182" s="29">
        <v>6856.2</v>
      </c>
      <c r="H182" s="26"/>
      <c r="I182" s="26"/>
    </row>
    <row r="183" spans="1:9" ht="36">
      <c r="A183" s="25" t="s">
        <v>217</v>
      </c>
      <c r="B183" s="12" t="s">
        <v>134</v>
      </c>
      <c r="C183" s="16" t="s">
        <v>21</v>
      </c>
      <c r="D183" s="16" t="s">
        <v>8</v>
      </c>
      <c r="E183" s="13" t="s">
        <v>139</v>
      </c>
      <c r="F183" s="14"/>
      <c r="G183" s="29">
        <f>G184</f>
        <v>426.8</v>
      </c>
      <c r="H183" s="26"/>
      <c r="I183" s="26"/>
    </row>
    <row r="184" spans="1:9" ht="24">
      <c r="A184" s="144" t="s">
        <v>85</v>
      </c>
      <c r="B184" s="12" t="s">
        <v>134</v>
      </c>
      <c r="C184" s="16" t="s">
        <v>21</v>
      </c>
      <c r="D184" s="16" t="s">
        <v>8</v>
      </c>
      <c r="E184" s="13" t="s">
        <v>139</v>
      </c>
      <c r="F184" s="14" t="s">
        <v>86</v>
      </c>
      <c r="G184" s="29">
        <f>G185</f>
        <v>426.8</v>
      </c>
      <c r="H184" s="26"/>
      <c r="I184" s="26"/>
    </row>
    <row r="185" spans="1:9" ht="12">
      <c r="A185" s="25" t="s">
        <v>88</v>
      </c>
      <c r="B185" s="12" t="s">
        <v>134</v>
      </c>
      <c r="C185" s="16" t="s">
        <v>21</v>
      </c>
      <c r="D185" s="16" t="s">
        <v>8</v>
      </c>
      <c r="E185" s="13" t="s">
        <v>139</v>
      </c>
      <c r="F185" s="14" t="s">
        <v>87</v>
      </c>
      <c r="G185" s="29">
        <v>426.8</v>
      </c>
      <c r="H185" s="26"/>
      <c r="I185" s="26"/>
    </row>
    <row r="186" spans="1:9" ht="24">
      <c r="A186" s="25" t="s">
        <v>100</v>
      </c>
      <c r="B186" s="12" t="s">
        <v>134</v>
      </c>
      <c r="C186" s="16" t="s">
        <v>21</v>
      </c>
      <c r="D186" s="16" t="s">
        <v>8</v>
      </c>
      <c r="E186" s="13" t="s">
        <v>140</v>
      </c>
      <c r="F186" s="14"/>
      <c r="G186" s="29">
        <f>G187</f>
        <v>330.5</v>
      </c>
      <c r="H186" s="26"/>
      <c r="I186" s="26"/>
    </row>
    <row r="187" spans="1:9" ht="24">
      <c r="A187" s="144" t="s">
        <v>85</v>
      </c>
      <c r="B187" s="12" t="s">
        <v>134</v>
      </c>
      <c r="C187" s="16" t="s">
        <v>21</v>
      </c>
      <c r="D187" s="16" t="s">
        <v>8</v>
      </c>
      <c r="E187" s="13" t="s">
        <v>140</v>
      </c>
      <c r="F187" s="14" t="s">
        <v>86</v>
      </c>
      <c r="G187" s="29">
        <f>G188</f>
        <v>330.5</v>
      </c>
      <c r="H187" s="26"/>
      <c r="I187" s="26"/>
    </row>
    <row r="188" spans="1:9" ht="12">
      <c r="A188" s="25" t="s">
        <v>88</v>
      </c>
      <c r="B188" s="12" t="s">
        <v>134</v>
      </c>
      <c r="C188" s="16" t="s">
        <v>21</v>
      </c>
      <c r="D188" s="16" t="s">
        <v>8</v>
      </c>
      <c r="E188" s="13" t="s">
        <v>140</v>
      </c>
      <c r="F188" s="14" t="s">
        <v>87</v>
      </c>
      <c r="G188" s="29">
        <v>330.5</v>
      </c>
      <c r="H188" s="26"/>
      <c r="I188" s="26"/>
    </row>
    <row r="189" spans="1:9" ht="12">
      <c r="A189" s="25" t="s">
        <v>162</v>
      </c>
      <c r="B189" s="12" t="s">
        <v>134</v>
      </c>
      <c r="C189" s="16" t="s">
        <v>21</v>
      </c>
      <c r="D189" s="16" t="s">
        <v>8</v>
      </c>
      <c r="E189" s="112" t="s">
        <v>161</v>
      </c>
      <c r="F189" s="6"/>
      <c r="G189" s="19">
        <f>G190</f>
        <v>530.6</v>
      </c>
      <c r="H189" s="26"/>
      <c r="I189" s="26"/>
    </row>
    <row r="190" spans="1:9" ht="24">
      <c r="A190" s="25" t="s">
        <v>183</v>
      </c>
      <c r="B190" s="12" t="s">
        <v>134</v>
      </c>
      <c r="C190" s="16" t="s">
        <v>21</v>
      </c>
      <c r="D190" s="16" t="s">
        <v>8</v>
      </c>
      <c r="E190" s="112" t="s">
        <v>182</v>
      </c>
      <c r="F190" s="6"/>
      <c r="G190" s="19">
        <f>G191</f>
        <v>530.6</v>
      </c>
      <c r="H190" s="26"/>
      <c r="I190" s="26"/>
    </row>
    <row r="191" spans="1:9" ht="24">
      <c r="A191" s="144" t="s">
        <v>85</v>
      </c>
      <c r="B191" s="12" t="s">
        <v>134</v>
      </c>
      <c r="C191" s="16" t="s">
        <v>21</v>
      </c>
      <c r="D191" s="16" t="s">
        <v>8</v>
      </c>
      <c r="E191" s="112" t="s">
        <v>182</v>
      </c>
      <c r="F191" s="6" t="s">
        <v>86</v>
      </c>
      <c r="G191" s="19">
        <f>G192</f>
        <v>530.6</v>
      </c>
      <c r="H191" s="26"/>
      <c r="I191" s="26"/>
    </row>
    <row r="192" spans="1:9" ht="12">
      <c r="A192" s="25" t="s">
        <v>88</v>
      </c>
      <c r="B192" s="12" t="s">
        <v>134</v>
      </c>
      <c r="C192" s="16" t="s">
        <v>21</v>
      </c>
      <c r="D192" s="16" t="s">
        <v>8</v>
      </c>
      <c r="E192" s="112" t="s">
        <v>182</v>
      </c>
      <c r="F192" s="6" t="s">
        <v>87</v>
      </c>
      <c r="G192" s="19">
        <v>530.6</v>
      </c>
      <c r="H192" s="26"/>
      <c r="I192" s="26"/>
    </row>
    <row r="193" spans="1:9" ht="12">
      <c r="A193" s="166" t="s">
        <v>19</v>
      </c>
      <c r="B193" s="167"/>
      <c r="C193" s="167"/>
      <c r="D193" s="167"/>
      <c r="E193" s="167"/>
      <c r="F193" s="168"/>
      <c r="G193" s="41">
        <f>G11+G32+G175+G24</f>
        <v>51878.899999999994</v>
      </c>
      <c r="H193" s="26"/>
      <c r="I193" s="26"/>
    </row>
    <row r="194" spans="1:9" ht="12">
      <c r="A194" s="148"/>
      <c r="B194" s="17"/>
      <c r="C194" s="17"/>
      <c r="D194" s="17"/>
      <c r="E194" s="17"/>
      <c r="F194" s="17"/>
      <c r="G194" s="149"/>
      <c r="H194" s="26"/>
      <c r="I194" s="26"/>
    </row>
    <row r="195" spans="1:7" ht="12">
      <c r="A195" s="17" t="s">
        <v>143</v>
      </c>
      <c r="B195" s="17"/>
      <c r="C195" s="17"/>
      <c r="D195" s="17"/>
      <c r="E195" s="17"/>
      <c r="F195" s="17"/>
      <c r="G195" s="97"/>
    </row>
    <row r="196" spans="1:7" ht="12">
      <c r="A196" s="97" t="s">
        <v>144</v>
      </c>
      <c r="B196" s="113"/>
      <c r="C196" s="113"/>
      <c r="D196" s="162" t="s">
        <v>218</v>
      </c>
      <c r="E196" s="162"/>
      <c r="F196" s="162"/>
      <c r="G196" s="162"/>
    </row>
  </sheetData>
  <sheetProtection/>
  <autoFilter ref="A10:I196"/>
  <mergeCells count="7">
    <mergeCell ref="B2:G2"/>
    <mergeCell ref="B3:G3"/>
    <mergeCell ref="A4:G4"/>
    <mergeCell ref="A7:G7"/>
    <mergeCell ref="A193:F193"/>
    <mergeCell ref="D196:G196"/>
    <mergeCell ref="A6:G6"/>
  </mergeCells>
  <printOptions/>
  <pageMargins left="0.32" right="0.1968503937007874" top="0.4724409448818898" bottom="0.6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5"/>
  <sheetViews>
    <sheetView tabSelected="1" view="pageBreakPreview" zoomScale="115" zoomScaleSheetLayoutView="115" zoomScalePageLayoutView="0" workbookViewId="0" topLeftCell="A1">
      <selection activeCell="B8" sqref="B8"/>
    </sheetView>
  </sheetViews>
  <sheetFormatPr defaultColWidth="46.00390625" defaultRowHeight="12.75"/>
  <cols>
    <col min="1" max="1" width="63.7109375" style="1" customWidth="1"/>
    <col min="2" max="2" width="10.8515625" style="1" customWidth="1"/>
    <col min="3" max="3" width="9.140625" style="1" customWidth="1"/>
    <col min="4" max="4" width="16.421875" style="38" customWidth="1"/>
    <col min="5" max="5" width="49.140625" style="1" customWidth="1"/>
    <col min="6" max="16384" width="46.00390625" style="1" customWidth="1"/>
  </cols>
  <sheetData>
    <row r="1" ht="2.25" customHeight="1"/>
    <row r="2" spans="1:4" ht="12">
      <c r="A2" s="170" t="s">
        <v>210</v>
      </c>
      <c r="B2" s="170"/>
      <c r="C2" s="170"/>
      <c r="D2" s="170"/>
    </row>
    <row r="3" spans="1:4" ht="12">
      <c r="A3" s="170" t="s">
        <v>221</v>
      </c>
      <c r="B3" s="170"/>
      <c r="C3" s="170"/>
      <c r="D3" s="170"/>
    </row>
    <row r="4" spans="1:4" ht="12">
      <c r="A4" s="164" t="s">
        <v>142</v>
      </c>
      <c r="B4" s="164"/>
      <c r="C4" s="164"/>
      <c r="D4" s="164"/>
    </row>
    <row r="5" spans="1:4" ht="18.75" customHeight="1">
      <c r="A5" s="96"/>
      <c r="B5" s="96"/>
      <c r="C5" s="96"/>
      <c r="D5" s="96"/>
    </row>
    <row r="6" spans="1:4" ht="14.25">
      <c r="A6" s="172" t="s">
        <v>211</v>
      </c>
      <c r="B6" s="172"/>
      <c r="C6" s="172"/>
      <c r="D6" s="169"/>
    </row>
    <row r="7" spans="1:4" ht="33" customHeight="1">
      <c r="A7" s="171" t="s">
        <v>222</v>
      </c>
      <c r="B7" s="171"/>
      <c r="C7" s="171"/>
      <c r="D7" s="171"/>
    </row>
    <row r="8" spans="2:4" ht="19.5" customHeight="1">
      <c r="B8" s="2"/>
      <c r="C8" s="2"/>
      <c r="D8" s="39" t="s">
        <v>0</v>
      </c>
    </row>
    <row r="9" spans="1:4" ht="12">
      <c r="A9" s="3" t="s">
        <v>6</v>
      </c>
      <c r="B9" s="4" t="s">
        <v>2</v>
      </c>
      <c r="C9" s="4" t="s">
        <v>3</v>
      </c>
      <c r="D9" s="161" t="s">
        <v>145</v>
      </c>
    </row>
    <row r="10" spans="1:4" ht="12">
      <c r="A10" s="5">
        <v>1</v>
      </c>
      <c r="B10" s="152" t="s">
        <v>155</v>
      </c>
      <c r="C10" s="152" t="s">
        <v>220</v>
      </c>
      <c r="D10" s="47">
        <v>4</v>
      </c>
    </row>
    <row r="11" spans="1:4" ht="12">
      <c r="A11" s="55" t="s">
        <v>7</v>
      </c>
      <c r="B11" s="153" t="s">
        <v>8</v>
      </c>
      <c r="C11" s="153"/>
      <c r="D11" s="20">
        <f>D12+D14+D13</f>
        <v>3663.1000000000004</v>
      </c>
    </row>
    <row r="12" spans="1:4" ht="24">
      <c r="A12" s="44" t="s">
        <v>10</v>
      </c>
      <c r="B12" s="4" t="s">
        <v>8</v>
      </c>
      <c r="C12" s="4" t="s">
        <v>12</v>
      </c>
      <c r="D12" s="19">
        <f>ведомственная!G13</f>
        <v>2834.2000000000003</v>
      </c>
    </row>
    <row r="13" spans="1:6" ht="36">
      <c r="A13" s="44" t="s">
        <v>172</v>
      </c>
      <c r="B13" s="4" t="s">
        <v>8</v>
      </c>
      <c r="C13" s="4" t="s">
        <v>13</v>
      </c>
      <c r="D13" s="19">
        <f>ведомственная!G26+ведомственная!G34</f>
        <v>6.5</v>
      </c>
      <c r="E13" s="26"/>
      <c r="F13" s="26"/>
    </row>
    <row r="14" spans="1:4" ht="12">
      <c r="A14" s="44" t="s">
        <v>20</v>
      </c>
      <c r="B14" s="4" t="s">
        <v>8</v>
      </c>
      <c r="C14" s="4" t="s">
        <v>29</v>
      </c>
      <c r="D14" s="19">
        <f>ведомственная!G38</f>
        <v>822.4</v>
      </c>
    </row>
    <row r="15" spans="1:4" ht="12">
      <c r="A15" s="46" t="s">
        <v>22</v>
      </c>
      <c r="B15" s="153" t="s">
        <v>13</v>
      </c>
      <c r="C15" s="153"/>
      <c r="D15" s="33">
        <f>D17+D16</f>
        <v>5313.8</v>
      </c>
    </row>
    <row r="16" spans="1:4" ht="12">
      <c r="A16" s="102" t="s">
        <v>32</v>
      </c>
      <c r="B16" s="154" t="s">
        <v>13</v>
      </c>
      <c r="C16" s="154" t="s">
        <v>31</v>
      </c>
      <c r="D16" s="29">
        <f>ведомственная!G66</f>
        <v>5139.7</v>
      </c>
    </row>
    <row r="17" spans="1:4" ht="12">
      <c r="A17" s="44" t="s">
        <v>23</v>
      </c>
      <c r="B17" s="4" t="s">
        <v>13</v>
      </c>
      <c r="C17" s="4" t="s">
        <v>14</v>
      </c>
      <c r="D17" s="19">
        <f>ведомственная!G85</f>
        <v>174.1</v>
      </c>
    </row>
    <row r="18" spans="1:4" ht="12">
      <c r="A18" s="55" t="s">
        <v>15</v>
      </c>
      <c r="B18" s="153" t="s">
        <v>16</v>
      </c>
      <c r="C18" s="153"/>
      <c r="D18" s="20">
        <f>SUM(D19:D22)</f>
        <v>33925.2</v>
      </c>
    </row>
    <row r="19" spans="1:4" ht="12">
      <c r="A19" s="109" t="s">
        <v>33</v>
      </c>
      <c r="B19" s="155" t="s">
        <v>16</v>
      </c>
      <c r="C19" s="155" t="s">
        <v>8</v>
      </c>
      <c r="D19" s="21">
        <f>ведомственная!G98</f>
        <v>590.1</v>
      </c>
    </row>
    <row r="20" spans="1:4" ht="12">
      <c r="A20" s="115" t="s">
        <v>37</v>
      </c>
      <c r="B20" s="156" t="s">
        <v>16</v>
      </c>
      <c r="C20" s="156" t="s">
        <v>9</v>
      </c>
      <c r="D20" s="80">
        <f>ведомственная!G104</f>
        <v>96.4</v>
      </c>
    </row>
    <row r="21" spans="1:4" ht="12">
      <c r="A21" s="11" t="s">
        <v>17</v>
      </c>
      <c r="B21" s="157" t="s">
        <v>16</v>
      </c>
      <c r="C21" s="157" t="s">
        <v>12</v>
      </c>
      <c r="D21" s="80">
        <f>ведомственная!G109</f>
        <v>30616.3</v>
      </c>
    </row>
    <row r="22" spans="1:4" ht="12">
      <c r="A22" s="25" t="s">
        <v>89</v>
      </c>
      <c r="B22" s="156" t="s">
        <v>16</v>
      </c>
      <c r="C22" s="156" t="s">
        <v>16</v>
      </c>
      <c r="D22" s="80">
        <f>ведомственная!G133</f>
        <v>2622.3999999999996</v>
      </c>
    </row>
    <row r="23" spans="1:4" ht="12">
      <c r="A23" s="100" t="s">
        <v>95</v>
      </c>
      <c r="B23" s="158" t="s">
        <v>99</v>
      </c>
      <c r="C23" s="158"/>
      <c r="D23" s="82">
        <f>D24</f>
        <v>72</v>
      </c>
    </row>
    <row r="24" spans="1:4" ht="12">
      <c r="A24" s="107" t="s">
        <v>96</v>
      </c>
      <c r="B24" s="159" t="s">
        <v>99</v>
      </c>
      <c r="C24" s="159" t="s">
        <v>99</v>
      </c>
      <c r="D24" s="80">
        <f>ведомственная!G143</f>
        <v>72</v>
      </c>
    </row>
    <row r="25" spans="1:4" ht="12">
      <c r="A25" s="46" t="s">
        <v>30</v>
      </c>
      <c r="B25" s="158" t="s">
        <v>21</v>
      </c>
      <c r="C25" s="158"/>
      <c r="D25" s="33">
        <f>D26+D27</f>
        <v>8229.800000000001</v>
      </c>
    </row>
    <row r="26" spans="1:4" ht="12">
      <c r="A26" s="92" t="s">
        <v>28</v>
      </c>
      <c r="B26" s="160" t="s">
        <v>21</v>
      </c>
      <c r="C26" s="160" t="s">
        <v>8</v>
      </c>
      <c r="D26" s="19">
        <f>ведомственная!G177</f>
        <v>8144.1</v>
      </c>
    </row>
    <row r="27" spans="1:4" ht="12">
      <c r="A27" s="107" t="s">
        <v>190</v>
      </c>
      <c r="B27" s="159" t="s">
        <v>21</v>
      </c>
      <c r="C27" s="159" t="s">
        <v>13</v>
      </c>
      <c r="D27" s="80">
        <f>ведомственная!G150</f>
        <v>85.7</v>
      </c>
    </row>
    <row r="28" spans="1:4" ht="12">
      <c r="A28" s="46" t="s">
        <v>24</v>
      </c>
      <c r="B28" s="153" t="s">
        <v>26</v>
      </c>
      <c r="C28" s="153"/>
      <c r="D28" s="33">
        <f>D29</f>
        <v>330.8</v>
      </c>
    </row>
    <row r="29" spans="1:4" ht="12">
      <c r="A29" s="44" t="s">
        <v>25</v>
      </c>
      <c r="B29" s="4" t="s">
        <v>26</v>
      </c>
      <c r="C29" s="4" t="s">
        <v>12</v>
      </c>
      <c r="D29" s="29">
        <f>ведомственная!G157</f>
        <v>330.8</v>
      </c>
    </row>
    <row r="30" spans="1:4" ht="12">
      <c r="A30" s="46" t="s">
        <v>34</v>
      </c>
      <c r="B30" s="153" t="s">
        <v>18</v>
      </c>
      <c r="C30" s="153"/>
      <c r="D30" s="22">
        <f>D31</f>
        <v>344.2</v>
      </c>
    </row>
    <row r="31" spans="1:4" ht="12">
      <c r="A31" s="18" t="s">
        <v>35</v>
      </c>
      <c r="B31" s="152" t="s">
        <v>18</v>
      </c>
      <c r="C31" s="152" t="s">
        <v>8</v>
      </c>
      <c r="D31" s="19">
        <f>ведомственная!G166</f>
        <v>344.2</v>
      </c>
    </row>
    <row r="32" spans="1:4" ht="12">
      <c r="A32" s="166" t="s">
        <v>19</v>
      </c>
      <c r="B32" s="167"/>
      <c r="C32" s="167"/>
      <c r="D32" s="41">
        <f>D11+D15+D18+D23+D25+D28+D30</f>
        <v>51878.9</v>
      </c>
    </row>
    <row r="33" spans="1:4" ht="12">
      <c r="A33" s="148"/>
      <c r="B33" s="17"/>
      <c r="C33" s="17"/>
      <c r="D33" s="149"/>
    </row>
    <row r="34" spans="1:4" ht="12">
      <c r="A34" s="17" t="s">
        <v>143</v>
      </c>
      <c r="B34" s="17" t="s">
        <v>181</v>
      </c>
      <c r="C34" s="17"/>
      <c r="D34" s="97"/>
    </row>
    <row r="35" spans="1:4" ht="12">
      <c r="A35" s="97" t="s">
        <v>144</v>
      </c>
      <c r="B35" s="113"/>
      <c r="C35" s="162" t="s">
        <v>218</v>
      </c>
      <c r="D35" s="162"/>
    </row>
  </sheetData>
  <sheetProtection/>
  <autoFilter ref="A10:F35"/>
  <mergeCells count="7">
    <mergeCell ref="C35:D35"/>
    <mergeCell ref="A2:D2"/>
    <mergeCell ref="A3:D3"/>
    <mergeCell ref="A4:D4"/>
    <mergeCell ref="A7:D7"/>
    <mergeCell ref="A32:C32"/>
    <mergeCell ref="A6:D6"/>
  </mergeCells>
  <printOptions/>
  <pageMargins left="0.7" right="0.26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8"/>
  <sheetViews>
    <sheetView view="pageBreakPreview" zoomScaleSheetLayoutView="100" zoomScalePageLayoutView="0" workbookViewId="0" topLeftCell="A85">
      <selection activeCell="A95" sqref="A95"/>
    </sheetView>
  </sheetViews>
  <sheetFormatPr defaultColWidth="46.00390625" defaultRowHeight="12.75"/>
  <cols>
    <col min="1" max="1" width="53.421875" style="1" customWidth="1"/>
    <col min="2" max="2" width="12.28125" style="1" customWidth="1"/>
    <col min="3" max="5" width="5.7109375" style="1" customWidth="1"/>
    <col min="6" max="6" width="12.57421875" style="38" customWidth="1"/>
    <col min="7" max="7" width="49.140625" style="1" customWidth="1"/>
    <col min="8" max="16384" width="46.00390625" style="1" customWidth="1"/>
  </cols>
  <sheetData>
    <row r="1" spans="1:6" ht="12">
      <c r="A1" s="170" t="s">
        <v>219</v>
      </c>
      <c r="B1" s="170"/>
      <c r="C1" s="170"/>
      <c r="D1" s="170"/>
      <c r="E1" s="170"/>
      <c r="F1" s="170"/>
    </row>
    <row r="2" spans="1:6" ht="12">
      <c r="A2" s="170" t="s">
        <v>146</v>
      </c>
      <c r="B2" s="170"/>
      <c r="C2" s="170"/>
      <c r="D2" s="170"/>
      <c r="E2" s="170"/>
      <c r="F2" s="170"/>
    </row>
    <row r="3" spans="1:6" ht="12">
      <c r="A3" s="164" t="s">
        <v>142</v>
      </c>
      <c r="B3" s="164"/>
      <c r="C3" s="164"/>
      <c r="D3" s="164"/>
      <c r="E3" s="164"/>
      <c r="F3" s="164"/>
    </row>
    <row r="4" spans="1:6" ht="12">
      <c r="A4" s="96"/>
      <c r="B4" s="96"/>
      <c r="C4" s="96"/>
      <c r="D4" s="96"/>
      <c r="E4" s="96"/>
      <c r="F4" s="96"/>
    </row>
    <row r="5" spans="1:6" ht="12">
      <c r="A5" s="173" t="s">
        <v>153</v>
      </c>
      <c r="B5" s="173"/>
      <c r="C5" s="173"/>
      <c r="D5" s="173"/>
      <c r="E5" s="173"/>
      <c r="F5" s="173"/>
    </row>
    <row r="6" spans="2:6" ht="12">
      <c r="B6" s="2"/>
      <c r="C6" s="2"/>
      <c r="D6" s="2"/>
      <c r="E6" s="2"/>
      <c r="F6" s="39" t="s">
        <v>0</v>
      </c>
    </row>
    <row r="7" spans="1:6" ht="36">
      <c r="A7" s="3" t="s">
        <v>6</v>
      </c>
      <c r="B7" s="4" t="s">
        <v>4</v>
      </c>
      <c r="C7" s="4" t="s">
        <v>2</v>
      </c>
      <c r="D7" s="4" t="s">
        <v>3</v>
      </c>
      <c r="E7" s="4" t="s">
        <v>5</v>
      </c>
      <c r="F7" s="40" t="s">
        <v>145</v>
      </c>
    </row>
    <row r="8" spans="1:6" ht="12">
      <c r="A8" s="5">
        <v>1</v>
      </c>
      <c r="B8" s="117" t="s">
        <v>155</v>
      </c>
      <c r="C8" s="117">
        <v>3</v>
      </c>
      <c r="D8" s="117">
        <v>4</v>
      </c>
      <c r="E8" s="117" t="s">
        <v>156</v>
      </c>
      <c r="F8" s="47">
        <v>6</v>
      </c>
    </row>
    <row r="9" spans="1:6" ht="24">
      <c r="A9" s="55" t="s">
        <v>148</v>
      </c>
      <c r="B9" s="8" t="s">
        <v>107</v>
      </c>
      <c r="C9" s="9"/>
      <c r="D9" s="9"/>
      <c r="E9" s="10"/>
      <c r="F9" s="33">
        <f>F11+F16</f>
        <v>5375.4</v>
      </c>
    </row>
    <row r="10" spans="1:6" ht="24">
      <c r="A10" s="98" t="s">
        <v>67</v>
      </c>
      <c r="B10" s="60" t="s">
        <v>108</v>
      </c>
      <c r="C10" s="61"/>
      <c r="D10" s="61"/>
      <c r="E10" s="86"/>
      <c r="F10" s="62">
        <f>F13</f>
        <v>670</v>
      </c>
    </row>
    <row r="11" spans="1:6" ht="12">
      <c r="A11" s="44" t="s">
        <v>7</v>
      </c>
      <c r="B11" s="12" t="s">
        <v>108</v>
      </c>
      <c r="C11" s="13" t="s">
        <v>8</v>
      </c>
      <c r="D11" s="13"/>
      <c r="E11" s="10"/>
      <c r="F11" s="19">
        <f>F12</f>
        <v>670</v>
      </c>
    </row>
    <row r="12" spans="1:6" ht="12">
      <c r="A12" s="44" t="s">
        <v>20</v>
      </c>
      <c r="B12" s="12" t="s">
        <v>108</v>
      </c>
      <c r="C12" s="13" t="s">
        <v>8</v>
      </c>
      <c r="D12" s="13" t="s">
        <v>29</v>
      </c>
      <c r="E12" s="10"/>
      <c r="F12" s="136">
        <f>F10</f>
        <v>670</v>
      </c>
    </row>
    <row r="13" spans="1:6" ht="12">
      <c r="A13" s="99" t="s">
        <v>71</v>
      </c>
      <c r="B13" s="56" t="s">
        <v>109</v>
      </c>
      <c r="C13" s="57" t="s">
        <v>8</v>
      </c>
      <c r="D13" s="57" t="s">
        <v>29</v>
      </c>
      <c r="E13" s="73"/>
      <c r="F13" s="59">
        <f>F14</f>
        <v>670</v>
      </c>
    </row>
    <row r="14" spans="1:6" ht="24">
      <c r="A14" s="44" t="s">
        <v>55</v>
      </c>
      <c r="B14" s="12" t="s">
        <v>109</v>
      </c>
      <c r="C14" s="13" t="s">
        <v>8</v>
      </c>
      <c r="D14" s="13" t="s">
        <v>29</v>
      </c>
      <c r="E14" s="14" t="s">
        <v>61</v>
      </c>
      <c r="F14" s="29">
        <f>F15</f>
        <v>670</v>
      </c>
    </row>
    <row r="15" spans="1:6" ht="24">
      <c r="A15" s="44" t="s">
        <v>45</v>
      </c>
      <c r="B15" s="12" t="s">
        <v>109</v>
      </c>
      <c r="C15" s="13" t="s">
        <v>8</v>
      </c>
      <c r="D15" s="13" t="s">
        <v>29</v>
      </c>
      <c r="E15" s="14" t="s">
        <v>62</v>
      </c>
      <c r="F15" s="29">
        <f>ведомственная!G43</f>
        <v>670</v>
      </c>
    </row>
    <row r="16" spans="1:6" ht="24">
      <c r="A16" s="101" t="s">
        <v>73</v>
      </c>
      <c r="B16" s="67" t="s">
        <v>112</v>
      </c>
      <c r="C16" s="13"/>
      <c r="D16" s="13"/>
      <c r="E16" s="14"/>
      <c r="F16" s="29">
        <f>F18</f>
        <v>4705.4</v>
      </c>
    </row>
    <row r="17" spans="1:6" ht="12">
      <c r="A17" s="104" t="s">
        <v>22</v>
      </c>
      <c r="B17" s="137" t="s">
        <v>112</v>
      </c>
      <c r="C17" s="91" t="s">
        <v>13</v>
      </c>
      <c r="D17" s="91"/>
      <c r="E17" s="58"/>
      <c r="F17" s="59">
        <f>F18</f>
        <v>4705.4</v>
      </c>
    </row>
    <row r="18" spans="1:6" ht="12">
      <c r="A18" s="102" t="s">
        <v>32</v>
      </c>
      <c r="B18" s="103" t="s">
        <v>112</v>
      </c>
      <c r="C18" s="50" t="s">
        <v>13</v>
      </c>
      <c r="D18" s="50" t="s">
        <v>31</v>
      </c>
      <c r="E18" s="51"/>
      <c r="F18" s="29">
        <f>F19+F22+F25</f>
        <v>4705.4</v>
      </c>
    </row>
    <row r="19" spans="1:6" ht="36">
      <c r="A19" s="104" t="s">
        <v>200</v>
      </c>
      <c r="B19" s="70" t="s">
        <v>113</v>
      </c>
      <c r="C19" s="71" t="s">
        <v>13</v>
      </c>
      <c r="D19" s="71" t="s">
        <v>31</v>
      </c>
      <c r="E19" s="72"/>
      <c r="F19" s="59">
        <f>F20</f>
        <v>1994.1</v>
      </c>
    </row>
    <row r="20" spans="1:6" ht="24">
      <c r="A20" s="44" t="s">
        <v>55</v>
      </c>
      <c r="B20" s="49" t="s">
        <v>113</v>
      </c>
      <c r="C20" s="48" t="s">
        <v>13</v>
      </c>
      <c r="D20" s="48" t="s">
        <v>31</v>
      </c>
      <c r="E20" s="52" t="s">
        <v>61</v>
      </c>
      <c r="F20" s="29">
        <f>F21</f>
        <v>1994.1</v>
      </c>
    </row>
    <row r="21" spans="1:6" ht="24">
      <c r="A21" s="44" t="s">
        <v>45</v>
      </c>
      <c r="B21" s="49" t="s">
        <v>113</v>
      </c>
      <c r="C21" s="48" t="s">
        <v>13</v>
      </c>
      <c r="D21" s="48" t="s">
        <v>31</v>
      </c>
      <c r="E21" s="52" t="s">
        <v>62</v>
      </c>
      <c r="F21" s="29">
        <f>ведомственная!G71</f>
        <v>1994.1</v>
      </c>
    </row>
    <row r="22" spans="1:6" ht="12">
      <c r="A22" s="104" t="s">
        <v>74</v>
      </c>
      <c r="B22" s="70" t="s">
        <v>115</v>
      </c>
      <c r="C22" s="71" t="s">
        <v>13</v>
      </c>
      <c r="D22" s="71" t="s">
        <v>31</v>
      </c>
      <c r="E22" s="72"/>
      <c r="F22" s="59">
        <f>F23</f>
        <v>25</v>
      </c>
    </row>
    <row r="23" spans="1:6" ht="24">
      <c r="A23" s="44" t="s">
        <v>55</v>
      </c>
      <c r="B23" s="49" t="s">
        <v>115</v>
      </c>
      <c r="C23" s="48" t="s">
        <v>13</v>
      </c>
      <c r="D23" s="48" t="s">
        <v>31</v>
      </c>
      <c r="E23" s="52" t="s">
        <v>61</v>
      </c>
      <c r="F23" s="29">
        <f>F24</f>
        <v>25</v>
      </c>
    </row>
    <row r="24" spans="1:6" ht="24">
      <c r="A24" s="44" t="s">
        <v>45</v>
      </c>
      <c r="B24" s="49" t="s">
        <v>115</v>
      </c>
      <c r="C24" s="48" t="s">
        <v>13</v>
      </c>
      <c r="D24" s="48" t="s">
        <v>31</v>
      </c>
      <c r="E24" s="52" t="s">
        <v>62</v>
      </c>
      <c r="F24" s="19">
        <f>ведомственная!G74</f>
        <v>25</v>
      </c>
    </row>
    <row r="25" spans="1:6" ht="48">
      <c r="A25" s="99" t="s">
        <v>201</v>
      </c>
      <c r="B25" s="70" t="s">
        <v>114</v>
      </c>
      <c r="C25" s="71" t="s">
        <v>13</v>
      </c>
      <c r="D25" s="71" t="s">
        <v>31</v>
      </c>
      <c r="E25" s="90"/>
      <c r="F25" s="59">
        <f>F26</f>
        <v>2686.3</v>
      </c>
    </row>
    <row r="26" spans="1:6" ht="24">
      <c r="A26" s="44" t="s">
        <v>55</v>
      </c>
      <c r="B26" s="49" t="s">
        <v>114</v>
      </c>
      <c r="C26" s="48" t="s">
        <v>13</v>
      </c>
      <c r="D26" s="48" t="s">
        <v>31</v>
      </c>
      <c r="E26" s="52" t="s">
        <v>61</v>
      </c>
      <c r="F26" s="29">
        <f>F27</f>
        <v>2686.3</v>
      </c>
    </row>
    <row r="27" spans="1:6" ht="24">
      <c r="A27" s="44" t="s">
        <v>45</v>
      </c>
      <c r="B27" s="49" t="s">
        <v>114</v>
      </c>
      <c r="C27" s="48" t="s">
        <v>13</v>
      </c>
      <c r="D27" s="48" t="s">
        <v>31</v>
      </c>
      <c r="E27" s="52" t="s">
        <v>62</v>
      </c>
      <c r="F27" s="19">
        <f>ведомственная!G77</f>
        <v>2686.3</v>
      </c>
    </row>
    <row r="28" spans="1:6" ht="36">
      <c r="A28" s="100" t="s">
        <v>150</v>
      </c>
      <c r="B28" s="35" t="s">
        <v>116</v>
      </c>
      <c r="C28" s="36"/>
      <c r="D28" s="36"/>
      <c r="E28" s="37"/>
      <c r="F28" s="33">
        <f>F31+F34</f>
        <v>124.2</v>
      </c>
    </row>
    <row r="29" spans="1:6" ht="12">
      <c r="A29" s="107" t="s">
        <v>22</v>
      </c>
      <c r="B29" s="12" t="s">
        <v>116</v>
      </c>
      <c r="C29" s="13" t="s">
        <v>13</v>
      </c>
      <c r="D29" s="13"/>
      <c r="E29" s="14"/>
      <c r="F29" s="29">
        <f>F30</f>
        <v>124.2</v>
      </c>
    </row>
    <row r="30" spans="1:6" ht="12">
      <c r="A30" s="44" t="s">
        <v>23</v>
      </c>
      <c r="B30" s="12" t="s">
        <v>116</v>
      </c>
      <c r="C30" s="13" t="s">
        <v>13</v>
      </c>
      <c r="D30" s="13" t="s">
        <v>14</v>
      </c>
      <c r="E30" s="14"/>
      <c r="F30" s="19">
        <f>F33+F36</f>
        <v>124.2</v>
      </c>
    </row>
    <row r="31" spans="1:6" ht="36">
      <c r="A31" s="104" t="s">
        <v>75</v>
      </c>
      <c r="B31" s="56" t="s">
        <v>117</v>
      </c>
      <c r="C31" s="57" t="s">
        <v>13</v>
      </c>
      <c r="D31" s="57" t="s">
        <v>14</v>
      </c>
      <c r="E31" s="73"/>
      <c r="F31" s="59">
        <f>F32</f>
        <v>29.7</v>
      </c>
    </row>
    <row r="32" spans="1:6" ht="24">
      <c r="A32" s="44" t="s">
        <v>55</v>
      </c>
      <c r="B32" s="12" t="s">
        <v>117</v>
      </c>
      <c r="C32" s="13" t="s">
        <v>13</v>
      </c>
      <c r="D32" s="13" t="s">
        <v>14</v>
      </c>
      <c r="E32" s="52" t="s">
        <v>61</v>
      </c>
      <c r="F32" s="29">
        <f>F33</f>
        <v>29.7</v>
      </c>
    </row>
    <row r="33" spans="1:6" ht="24">
      <c r="A33" s="44" t="s">
        <v>45</v>
      </c>
      <c r="B33" s="12" t="s">
        <v>117</v>
      </c>
      <c r="C33" s="13" t="s">
        <v>13</v>
      </c>
      <c r="D33" s="13" t="s">
        <v>14</v>
      </c>
      <c r="E33" s="52" t="s">
        <v>62</v>
      </c>
      <c r="F33" s="19">
        <f>ведомственная!G89</f>
        <v>29.7</v>
      </c>
    </row>
    <row r="34" spans="1:6" ht="24">
      <c r="A34" s="104" t="s">
        <v>214</v>
      </c>
      <c r="B34" s="56" t="s">
        <v>118</v>
      </c>
      <c r="C34" s="57" t="s">
        <v>13</v>
      </c>
      <c r="D34" s="57" t="s">
        <v>14</v>
      </c>
      <c r="E34" s="73"/>
      <c r="F34" s="59">
        <f>F35</f>
        <v>94.5</v>
      </c>
    </row>
    <row r="35" spans="1:6" ht="24">
      <c r="A35" s="44" t="s">
        <v>55</v>
      </c>
      <c r="B35" s="12" t="s">
        <v>118</v>
      </c>
      <c r="C35" s="13" t="s">
        <v>13</v>
      </c>
      <c r="D35" s="13" t="s">
        <v>14</v>
      </c>
      <c r="E35" s="52" t="s">
        <v>61</v>
      </c>
      <c r="F35" s="29">
        <f>F36</f>
        <v>94.5</v>
      </c>
    </row>
    <row r="36" spans="1:6" ht="24">
      <c r="A36" s="44" t="s">
        <v>45</v>
      </c>
      <c r="B36" s="12" t="s">
        <v>118</v>
      </c>
      <c r="C36" s="13" t="s">
        <v>13</v>
      </c>
      <c r="D36" s="13" t="s">
        <v>14</v>
      </c>
      <c r="E36" s="52" t="s">
        <v>62</v>
      </c>
      <c r="F36" s="29">
        <f>ведомственная!G92</f>
        <v>94.5</v>
      </c>
    </row>
    <row r="37" spans="1:6" ht="36">
      <c r="A37" s="100" t="s">
        <v>215</v>
      </c>
      <c r="B37" s="8" t="s">
        <v>119</v>
      </c>
      <c r="C37" s="9"/>
      <c r="D37" s="9"/>
      <c r="E37" s="10"/>
      <c r="F37" s="33">
        <f>F38</f>
        <v>49.9</v>
      </c>
    </row>
    <row r="38" spans="1:6" ht="12">
      <c r="A38" s="107" t="s">
        <v>22</v>
      </c>
      <c r="B38" s="12" t="s">
        <v>119</v>
      </c>
      <c r="C38" s="13" t="s">
        <v>13</v>
      </c>
      <c r="D38" s="13"/>
      <c r="E38" s="10"/>
      <c r="F38" s="19">
        <f>F39</f>
        <v>49.9</v>
      </c>
    </row>
    <row r="39" spans="1:6" ht="12">
      <c r="A39" s="44" t="s">
        <v>23</v>
      </c>
      <c r="B39" s="110" t="s">
        <v>119</v>
      </c>
      <c r="C39" s="15" t="s">
        <v>13</v>
      </c>
      <c r="D39" s="15" t="s">
        <v>14</v>
      </c>
      <c r="E39" s="37"/>
      <c r="F39" s="136">
        <f>F40</f>
        <v>49.9</v>
      </c>
    </row>
    <row r="40" spans="1:6" ht="36">
      <c r="A40" s="146" t="s">
        <v>192</v>
      </c>
      <c r="B40" s="111" t="s">
        <v>191</v>
      </c>
      <c r="C40" s="91" t="s">
        <v>13</v>
      </c>
      <c r="D40" s="91" t="s">
        <v>14</v>
      </c>
      <c r="E40" s="140"/>
      <c r="F40" s="59">
        <f>F41</f>
        <v>49.9</v>
      </c>
    </row>
    <row r="41" spans="1:6" ht="24">
      <c r="A41" s="44" t="s">
        <v>55</v>
      </c>
      <c r="B41" s="110" t="s">
        <v>191</v>
      </c>
      <c r="C41" s="15" t="s">
        <v>13</v>
      </c>
      <c r="D41" s="15" t="s">
        <v>14</v>
      </c>
      <c r="E41" s="51" t="s">
        <v>61</v>
      </c>
      <c r="F41" s="29">
        <f>F42</f>
        <v>49.9</v>
      </c>
    </row>
    <row r="42" spans="1:6" ht="24">
      <c r="A42" s="44" t="s">
        <v>45</v>
      </c>
      <c r="B42" s="110" t="s">
        <v>191</v>
      </c>
      <c r="C42" s="15" t="s">
        <v>13</v>
      </c>
      <c r="D42" s="15" t="s">
        <v>14</v>
      </c>
      <c r="E42" s="51" t="s">
        <v>62</v>
      </c>
      <c r="F42" s="29">
        <f>ведомственная!G96</f>
        <v>49.9</v>
      </c>
    </row>
    <row r="43" spans="1:6" ht="36">
      <c r="A43" s="100" t="s">
        <v>149</v>
      </c>
      <c r="B43" s="8" t="s">
        <v>110</v>
      </c>
      <c r="C43" s="9"/>
      <c r="D43" s="9"/>
      <c r="E43" s="10"/>
      <c r="F43" s="22">
        <f>F44+F50</f>
        <v>31037.699999999997</v>
      </c>
    </row>
    <row r="44" spans="1:6" ht="36">
      <c r="A44" s="101" t="s">
        <v>76</v>
      </c>
      <c r="B44" s="67" t="s">
        <v>120</v>
      </c>
      <c r="C44" s="68"/>
      <c r="D44" s="68"/>
      <c r="E44" s="69"/>
      <c r="F44" s="75">
        <f>F45</f>
        <v>590.1</v>
      </c>
    </row>
    <row r="45" spans="1:6" ht="24">
      <c r="A45" s="104" t="s">
        <v>122</v>
      </c>
      <c r="B45" s="70" t="s">
        <v>121</v>
      </c>
      <c r="C45" s="71"/>
      <c r="D45" s="71"/>
      <c r="E45" s="72"/>
      <c r="F45" s="79">
        <f>F46</f>
        <v>590.1</v>
      </c>
    </row>
    <row r="46" spans="1:6" ht="12">
      <c r="A46" s="107" t="s">
        <v>15</v>
      </c>
      <c r="B46" s="49" t="s">
        <v>121</v>
      </c>
      <c r="C46" s="48" t="s">
        <v>16</v>
      </c>
      <c r="D46" s="48"/>
      <c r="E46" s="69"/>
      <c r="F46" s="21">
        <f>F47</f>
        <v>590.1</v>
      </c>
    </row>
    <row r="47" spans="1:6" ht="12">
      <c r="A47" s="107" t="s">
        <v>33</v>
      </c>
      <c r="B47" s="49" t="s">
        <v>121</v>
      </c>
      <c r="C47" s="48" t="s">
        <v>16</v>
      </c>
      <c r="D47" s="48" t="s">
        <v>8</v>
      </c>
      <c r="E47" s="69"/>
      <c r="F47" s="21">
        <f>F48</f>
        <v>590.1</v>
      </c>
    </row>
    <row r="48" spans="1:6" ht="24">
      <c r="A48" s="44" t="s">
        <v>55</v>
      </c>
      <c r="B48" s="49" t="s">
        <v>121</v>
      </c>
      <c r="C48" s="50" t="s">
        <v>16</v>
      </c>
      <c r="D48" s="50" t="s">
        <v>8</v>
      </c>
      <c r="E48" s="51" t="s">
        <v>61</v>
      </c>
      <c r="F48" s="80">
        <f>F49</f>
        <v>590.1</v>
      </c>
    </row>
    <row r="49" spans="1:6" ht="24">
      <c r="A49" s="44" t="s">
        <v>45</v>
      </c>
      <c r="B49" s="49" t="s">
        <v>121</v>
      </c>
      <c r="C49" s="48" t="s">
        <v>16</v>
      </c>
      <c r="D49" s="48" t="s">
        <v>8</v>
      </c>
      <c r="E49" s="52" t="s">
        <v>62</v>
      </c>
      <c r="F49" s="42">
        <f>ведомственная!G103</f>
        <v>590.1</v>
      </c>
    </row>
    <row r="50" spans="1:6" ht="24">
      <c r="A50" s="101" t="s">
        <v>72</v>
      </c>
      <c r="B50" s="60" t="s">
        <v>111</v>
      </c>
      <c r="C50" s="61"/>
      <c r="D50" s="61"/>
      <c r="E50" s="86"/>
      <c r="F50" s="62">
        <f>F51+F56+F67</f>
        <v>30447.6</v>
      </c>
    </row>
    <row r="51" spans="1:6" ht="36">
      <c r="A51" s="104" t="s">
        <v>82</v>
      </c>
      <c r="B51" s="70" t="s">
        <v>125</v>
      </c>
      <c r="C51" s="71"/>
      <c r="D51" s="71"/>
      <c r="E51" s="69"/>
      <c r="F51" s="79">
        <f>F54</f>
        <v>29281.8</v>
      </c>
    </row>
    <row r="52" spans="1:6" ht="12">
      <c r="A52" s="107" t="s">
        <v>15</v>
      </c>
      <c r="B52" s="49" t="s">
        <v>125</v>
      </c>
      <c r="C52" s="48" t="s">
        <v>16</v>
      </c>
      <c r="D52" s="48"/>
      <c r="E52" s="69"/>
      <c r="F52" s="21">
        <f>F53</f>
        <v>29281.8</v>
      </c>
    </row>
    <row r="53" spans="1:6" ht="12">
      <c r="A53" s="107" t="s">
        <v>17</v>
      </c>
      <c r="B53" s="49" t="s">
        <v>125</v>
      </c>
      <c r="C53" s="48" t="s">
        <v>16</v>
      </c>
      <c r="D53" s="48" t="s">
        <v>12</v>
      </c>
      <c r="E53" s="69"/>
      <c r="F53" s="21">
        <f>F54</f>
        <v>29281.8</v>
      </c>
    </row>
    <row r="54" spans="1:6" ht="24">
      <c r="A54" s="144" t="s">
        <v>85</v>
      </c>
      <c r="B54" s="49" t="s">
        <v>125</v>
      </c>
      <c r="C54" s="48" t="s">
        <v>16</v>
      </c>
      <c r="D54" s="48" t="s">
        <v>12</v>
      </c>
      <c r="E54" s="52" t="s">
        <v>86</v>
      </c>
      <c r="F54" s="21">
        <f>F55</f>
        <v>29281.8</v>
      </c>
    </row>
    <row r="55" spans="1:6" ht="12">
      <c r="A55" s="107" t="s">
        <v>88</v>
      </c>
      <c r="B55" s="103" t="s">
        <v>125</v>
      </c>
      <c r="C55" s="50" t="s">
        <v>16</v>
      </c>
      <c r="D55" s="50" t="s">
        <v>12</v>
      </c>
      <c r="E55" s="51" t="s">
        <v>87</v>
      </c>
      <c r="F55" s="21">
        <f>ведомственная!G115</f>
        <v>29281.8</v>
      </c>
    </row>
    <row r="56" spans="1:6" ht="24">
      <c r="A56" s="104" t="s">
        <v>83</v>
      </c>
      <c r="B56" s="70" t="s">
        <v>126</v>
      </c>
      <c r="C56" s="71"/>
      <c r="D56" s="71"/>
      <c r="E56" s="72"/>
      <c r="F56" s="79">
        <f>F57</f>
        <v>43</v>
      </c>
    </row>
    <row r="57" spans="1:6" ht="12">
      <c r="A57" s="107" t="s">
        <v>15</v>
      </c>
      <c r="B57" s="49" t="s">
        <v>126</v>
      </c>
      <c r="C57" s="48" t="s">
        <v>16</v>
      </c>
      <c r="D57" s="48"/>
      <c r="E57" s="72"/>
      <c r="F57" s="21">
        <f>F58</f>
        <v>43</v>
      </c>
    </row>
    <row r="58" spans="1:6" ht="12">
      <c r="A58" s="107" t="s">
        <v>17</v>
      </c>
      <c r="B58" s="49" t="s">
        <v>126</v>
      </c>
      <c r="C58" s="48" t="s">
        <v>16</v>
      </c>
      <c r="D58" s="48" t="s">
        <v>12</v>
      </c>
      <c r="E58" s="72"/>
      <c r="F58" s="21">
        <f>F65+F59+F61+F63</f>
        <v>43</v>
      </c>
    </row>
    <row r="59" spans="1:6" ht="24">
      <c r="A59" s="45" t="s">
        <v>203</v>
      </c>
      <c r="B59" s="49" t="s">
        <v>126</v>
      </c>
      <c r="C59" s="48" t="s">
        <v>16</v>
      </c>
      <c r="D59" s="48" t="s">
        <v>12</v>
      </c>
      <c r="E59" s="52" t="s">
        <v>61</v>
      </c>
      <c r="F59" s="21">
        <f>F60</f>
        <v>0</v>
      </c>
    </row>
    <row r="60" spans="1:6" ht="24">
      <c r="A60" s="45" t="s">
        <v>93</v>
      </c>
      <c r="B60" s="105" t="s">
        <v>126</v>
      </c>
      <c r="C60" s="53" t="s">
        <v>16</v>
      </c>
      <c r="D60" s="53" t="s">
        <v>12</v>
      </c>
      <c r="E60" s="63" t="s">
        <v>62</v>
      </c>
      <c r="F60" s="21">
        <v>0</v>
      </c>
    </row>
    <row r="61" spans="1:6" ht="12">
      <c r="A61" s="45" t="s">
        <v>58</v>
      </c>
      <c r="B61" s="49" t="s">
        <v>126</v>
      </c>
      <c r="C61" s="48" t="s">
        <v>16</v>
      </c>
      <c r="D61" s="48" t="s">
        <v>12</v>
      </c>
      <c r="E61" s="63" t="s">
        <v>66</v>
      </c>
      <c r="F61" s="21">
        <f>F62</f>
        <v>18</v>
      </c>
    </row>
    <row r="62" spans="1:6" ht="12">
      <c r="A62" s="45" t="s">
        <v>208</v>
      </c>
      <c r="B62" s="105" t="s">
        <v>126</v>
      </c>
      <c r="C62" s="53" t="s">
        <v>16</v>
      </c>
      <c r="D62" s="53" t="s">
        <v>12</v>
      </c>
      <c r="E62" s="63" t="s">
        <v>209</v>
      </c>
      <c r="F62" s="21">
        <f>ведомственная!G118</f>
        <v>18</v>
      </c>
    </row>
    <row r="63" spans="1:6" ht="24">
      <c r="A63" s="45" t="s">
        <v>85</v>
      </c>
      <c r="B63" s="49" t="s">
        <v>126</v>
      </c>
      <c r="C63" s="48" t="s">
        <v>16</v>
      </c>
      <c r="D63" s="48" t="s">
        <v>12</v>
      </c>
      <c r="E63" s="63" t="s">
        <v>86</v>
      </c>
      <c r="F63" s="21">
        <f>F64</f>
        <v>9</v>
      </c>
    </row>
    <row r="64" spans="1:6" ht="12">
      <c r="A64" s="45" t="s">
        <v>88</v>
      </c>
      <c r="B64" s="105" t="s">
        <v>126</v>
      </c>
      <c r="C64" s="53" t="s">
        <v>16</v>
      </c>
      <c r="D64" s="53" t="s">
        <v>12</v>
      </c>
      <c r="E64" s="63" t="s">
        <v>87</v>
      </c>
      <c r="F64" s="21">
        <f>ведомственная!G120</f>
        <v>9</v>
      </c>
    </row>
    <row r="65" spans="1:6" ht="12">
      <c r="A65" s="11" t="s">
        <v>56</v>
      </c>
      <c r="B65" s="49" t="s">
        <v>126</v>
      </c>
      <c r="C65" s="48" t="s">
        <v>16</v>
      </c>
      <c r="D65" s="48" t="s">
        <v>12</v>
      </c>
      <c r="E65" s="52" t="s">
        <v>64</v>
      </c>
      <c r="F65" s="21">
        <f>F66</f>
        <v>16</v>
      </c>
    </row>
    <row r="66" spans="1:6" ht="24">
      <c r="A66" s="44" t="s">
        <v>216</v>
      </c>
      <c r="B66" s="105" t="s">
        <v>126</v>
      </c>
      <c r="C66" s="53" t="s">
        <v>16</v>
      </c>
      <c r="D66" s="53" t="s">
        <v>12</v>
      </c>
      <c r="E66" s="63" t="s">
        <v>39</v>
      </c>
      <c r="F66" s="21">
        <f>ведомственная!G122</f>
        <v>16</v>
      </c>
    </row>
    <row r="67" spans="1:6" ht="24">
      <c r="A67" s="104" t="s">
        <v>84</v>
      </c>
      <c r="B67" s="137" t="s">
        <v>127</v>
      </c>
      <c r="C67" s="139"/>
      <c r="D67" s="139"/>
      <c r="E67" s="140"/>
      <c r="F67" s="79">
        <f>F70</f>
        <v>1122.8</v>
      </c>
    </row>
    <row r="68" spans="1:6" ht="12">
      <c r="A68" s="107" t="s">
        <v>15</v>
      </c>
      <c r="B68" s="103" t="s">
        <v>127</v>
      </c>
      <c r="C68" s="48" t="s">
        <v>16</v>
      </c>
      <c r="D68" s="48"/>
      <c r="E68" s="140"/>
      <c r="F68" s="21">
        <f>F69</f>
        <v>1122.8</v>
      </c>
    </row>
    <row r="69" spans="1:6" ht="12">
      <c r="A69" s="107" t="s">
        <v>17</v>
      </c>
      <c r="B69" s="103" t="s">
        <v>127</v>
      </c>
      <c r="C69" s="48" t="s">
        <v>16</v>
      </c>
      <c r="D69" s="48" t="s">
        <v>12</v>
      </c>
      <c r="E69" s="140"/>
      <c r="F69" s="21">
        <f>F70</f>
        <v>1122.8</v>
      </c>
    </row>
    <row r="70" spans="1:6" ht="24">
      <c r="A70" s="44" t="s">
        <v>55</v>
      </c>
      <c r="B70" s="49" t="s">
        <v>127</v>
      </c>
      <c r="C70" s="48" t="s">
        <v>16</v>
      </c>
      <c r="D70" s="48" t="s">
        <v>12</v>
      </c>
      <c r="E70" s="52" t="s">
        <v>61</v>
      </c>
      <c r="F70" s="21">
        <f>F71</f>
        <v>1122.8</v>
      </c>
    </row>
    <row r="71" spans="1:6" ht="24">
      <c r="A71" s="44" t="s">
        <v>45</v>
      </c>
      <c r="B71" s="130" t="s">
        <v>127</v>
      </c>
      <c r="C71" s="122" t="s">
        <v>16</v>
      </c>
      <c r="D71" s="122" t="s">
        <v>12</v>
      </c>
      <c r="E71" s="131" t="s">
        <v>62</v>
      </c>
      <c r="F71" s="21">
        <f>ведомственная!G125</f>
        <v>1122.8</v>
      </c>
    </row>
    <row r="72" spans="1:6" ht="36">
      <c r="A72" s="100" t="s">
        <v>152</v>
      </c>
      <c r="B72" s="8" t="s">
        <v>135</v>
      </c>
      <c r="C72" s="85"/>
      <c r="D72" s="85"/>
      <c r="E72" s="10"/>
      <c r="F72" s="33">
        <f>F73+F78+F83</f>
        <v>7613.5</v>
      </c>
    </row>
    <row r="73" spans="1:6" ht="24">
      <c r="A73" s="104" t="s">
        <v>138</v>
      </c>
      <c r="B73" s="127" t="s">
        <v>137</v>
      </c>
      <c r="C73" s="124"/>
      <c r="D73" s="124"/>
      <c r="E73" s="129"/>
      <c r="F73" s="59">
        <f>F76</f>
        <v>6856.2</v>
      </c>
    </row>
    <row r="74" spans="1:6" ht="12">
      <c r="A74" s="115" t="s">
        <v>30</v>
      </c>
      <c r="B74" s="12" t="s">
        <v>137</v>
      </c>
      <c r="C74" s="16" t="s">
        <v>21</v>
      </c>
      <c r="D74" s="16"/>
      <c r="E74" s="10"/>
      <c r="F74" s="19">
        <f>F75</f>
        <v>6856.2</v>
      </c>
    </row>
    <row r="75" spans="1:6" ht="12">
      <c r="A75" s="92" t="s">
        <v>28</v>
      </c>
      <c r="B75" s="126" t="s">
        <v>137</v>
      </c>
      <c r="C75" s="123" t="s">
        <v>21</v>
      </c>
      <c r="D75" s="123" t="s">
        <v>8</v>
      </c>
      <c r="E75" s="125"/>
      <c r="F75" s="136">
        <f>F76</f>
        <v>6856.2</v>
      </c>
    </row>
    <row r="76" spans="1:6" ht="24">
      <c r="A76" s="144" t="s">
        <v>85</v>
      </c>
      <c r="B76" s="12" t="s">
        <v>137</v>
      </c>
      <c r="C76" s="16" t="s">
        <v>21</v>
      </c>
      <c r="D76" s="16" t="s">
        <v>8</v>
      </c>
      <c r="E76" s="14" t="s">
        <v>86</v>
      </c>
      <c r="F76" s="29">
        <f>F77</f>
        <v>6856.2</v>
      </c>
    </row>
    <row r="77" spans="1:6" ht="12">
      <c r="A77" s="107" t="s">
        <v>88</v>
      </c>
      <c r="B77" s="126" t="s">
        <v>137</v>
      </c>
      <c r="C77" s="123" t="s">
        <v>21</v>
      </c>
      <c r="D77" s="123" t="s">
        <v>8</v>
      </c>
      <c r="E77" s="117" t="s">
        <v>87</v>
      </c>
      <c r="F77" s="29">
        <f>ведомственная!G182</f>
        <v>6856.2</v>
      </c>
    </row>
    <row r="78" spans="1:6" ht="36">
      <c r="A78" s="104" t="s">
        <v>217</v>
      </c>
      <c r="B78" s="56" t="s">
        <v>139</v>
      </c>
      <c r="C78" s="87"/>
      <c r="D78" s="87"/>
      <c r="E78" s="73"/>
      <c r="F78" s="59">
        <f>F81</f>
        <v>426.8</v>
      </c>
    </row>
    <row r="79" spans="1:6" ht="12">
      <c r="A79" s="115" t="s">
        <v>30</v>
      </c>
      <c r="B79" s="12" t="s">
        <v>139</v>
      </c>
      <c r="C79" s="16" t="s">
        <v>21</v>
      </c>
      <c r="D79" s="16"/>
      <c r="E79" s="10"/>
      <c r="F79" s="19">
        <f>F80</f>
        <v>426.8</v>
      </c>
    </row>
    <row r="80" spans="1:6" ht="12">
      <c r="A80" s="92" t="s">
        <v>28</v>
      </c>
      <c r="B80" s="12" t="s">
        <v>139</v>
      </c>
      <c r="C80" s="16" t="s">
        <v>21</v>
      </c>
      <c r="D80" s="16" t="s">
        <v>8</v>
      </c>
      <c r="E80" s="10"/>
      <c r="F80" s="136">
        <f>F81</f>
        <v>426.8</v>
      </c>
    </row>
    <row r="81" spans="1:6" ht="24">
      <c r="A81" s="144" t="s">
        <v>85</v>
      </c>
      <c r="B81" s="126" t="s">
        <v>139</v>
      </c>
      <c r="C81" s="123" t="s">
        <v>21</v>
      </c>
      <c r="D81" s="123" t="s">
        <v>8</v>
      </c>
      <c r="E81" s="117" t="s">
        <v>86</v>
      </c>
      <c r="F81" s="19">
        <f>F82</f>
        <v>426.8</v>
      </c>
    </row>
    <row r="82" spans="1:6" ht="12">
      <c r="A82" s="107" t="s">
        <v>88</v>
      </c>
      <c r="B82" s="12" t="s">
        <v>139</v>
      </c>
      <c r="C82" s="16" t="s">
        <v>21</v>
      </c>
      <c r="D82" s="16" t="s">
        <v>8</v>
      </c>
      <c r="E82" s="14" t="s">
        <v>87</v>
      </c>
      <c r="F82" s="29">
        <f>ведомственная!G185</f>
        <v>426.8</v>
      </c>
    </row>
    <row r="83" spans="1:6" ht="24">
      <c r="A83" s="104" t="s">
        <v>100</v>
      </c>
      <c r="B83" s="127" t="s">
        <v>140</v>
      </c>
      <c r="C83" s="124"/>
      <c r="D83" s="124"/>
      <c r="E83" s="129"/>
      <c r="F83" s="59">
        <f>F86</f>
        <v>330.5</v>
      </c>
    </row>
    <row r="84" spans="1:6" ht="12">
      <c r="A84" s="115" t="s">
        <v>30</v>
      </c>
      <c r="B84" s="12" t="s">
        <v>140</v>
      </c>
      <c r="C84" s="16" t="s">
        <v>21</v>
      </c>
      <c r="D84" s="16"/>
      <c r="E84" s="10"/>
      <c r="F84" s="19">
        <f>F85</f>
        <v>330.5</v>
      </c>
    </row>
    <row r="85" spans="1:6" ht="12">
      <c r="A85" s="92" t="s">
        <v>28</v>
      </c>
      <c r="B85" s="126" t="s">
        <v>140</v>
      </c>
      <c r="C85" s="123" t="s">
        <v>21</v>
      </c>
      <c r="D85" s="123" t="s">
        <v>8</v>
      </c>
      <c r="E85" s="125"/>
      <c r="F85" s="136">
        <f>F86</f>
        <v>330.5</v>
      </c>
    </row>
    <row r="86" spans="1:6" ht="24">
      <c r="A86" s="144" t="s">
        <v>85</v>
      </c>
      <c r="B86" s="12" t="s">
        <v>140</v>
      </c>
      <c r="C86" s="16" t="s">
        <v>21</v>
      </c>
      <c r="D86" s="16" t="s">
        <v>8</v>
      </c>
      <c r="E86" s="14" t="s">
        <v>86</v>
      </c>
      <c r="F86" s="19">
        <f>F87</f>
        <v>330.5</v>
      </c>
    </row>
    <row r="87" spans="1:6" ht="12">
      <c r="A87" s="107" t="s">
        <v>88</v>
      </c>
      <c r="B87" s="126" t="s">
        <v>140</v>
      </c>
      <c r="C87" s="123" t="s">
        <v>21</v>
      </c>
      <c r="D87" s="123" t="s">
        <v>8</v>
      </c>
      <c r="E87" s="117" t="s">
        <v>87</v>
      </c>
      <c r="F87" s="29">
        <f>ведомственная!G188</f>
        <v>330.5</v>
      </c>
    </row>
    <row r="88" spans="1:6" ht="36">
      <c r="A88" s="100" t="s">
        <v>151</v>
      </c>
      <c r="B88" s="8" t="s">
        <v>128</v>
      </c>
      <c r="C88" s="9"/>
      <c r="D88" s="9"/>
      <c r="E88" s="10"/>
      <c r="F88" s="20">
        <f>F89+F95</f>
        <v>416.2</v>
      </c>
    </row>
    <row r="89" spans="1:6" ht="24">
      <c r="A89" s="101" t="s">
        <v>97</v>
      </c>
      <c r="B89" s="132" t="s">
        <v>129</v>
      </c>
      <c r="C89" s="121"/>
      <c r="D89" s="121"/>
      <c r="E89" s="128"/>
      <c r="F89" s="138">
        <f>F90</f>
        <v>72</v>
      </c>
    </row>
    <row r="90" spans="1:6" ht="24">
      <c r="A90" s="104" t="s">
        <v>98</v>
      </c>
      <c r="B90" s="56" t="s">
        <v>130</v>
      </c>
      <c r="C90" s="57"/>
      <c r="D90" s="57"/>
      <c r="E90" s="14"/>
      <c r="F90" s="116">
        <f>F93</f>
        <v>72</v>
      </c>
    </row>
    <row r="91" spans="1:6" ht="12">
      <c r="A91" s="107" t="s">
        <v>95</v>
      </c>
      <c r="B91" s="12" t="s">
        <v>130</v>
      </c>
      <c r="C91" s="13" t="s">
        <v>99</v>
      </c>
      <c r="D91" s="13"/>
      <c r="E91" s="14"/>
      <c r="F91" s="80">
        <f>F92</f>
        <v>72</v>
      </c>
    </row>
    <row r="92" spans="1:6" ht="12">
      <c r="A92" s="107" t="s">
        <v>96</v>
      </c>
      <c r="B92" s="12" t="s">
        <v>130</v>
      </c>
      <c r="C92" s="13" t="s">
        <v>99</v>
      </c>
      <c r="D92" s="13" t="s">
        <v>99</v>
      </c>
      <c r="E92" s="14"/>
      <c r="F92" s="80">
        <f>F89</f>
        <v>72</v>
      </c>
    </row>
    <row r="93" spans="1:6" ht="24">
      <c r="A93" s="144" t="s">
        <v>85</v>
      </c>
      <c r="B93" s="126" t="s">
        <v>130</v>
      </c>
      <c r="C93" s="120" t="s">
        <v>99</v>
      </c>
      <c r="D93" s="120" t="s">
        <v>99</v>
      </c>
      <c r="E93" s="117" t="s">
        <v>86</v>
      </c>
      <c r="F93" s="80">
        <f>F94</f>
        <v>72</v>
      </c>
    </row>
    <row r="94" spans="1:6" ht="12">
      <c r="A94" s="107" t="s">
        <v>88</v>
      </c>
      <c r="B94" s="12" t="s">
        <v>130</v>
      </c>
      <c r="C94" s="13" t="s">
        <v>99</v>
      </c>
      <c r="D94" s="13" t="s">
        <v>99</v>
      </c>
      <c r="E94" s="14" t="s">
        <v>87</v>
      </c>
      <c r="F94" s="80">
        <f>ведомственная!G148</f>
        <v>72</v>
      </c>
    </row>
    <row r="95" spans="1:6" ht="24">
      <c r="A95" s="101" t="s">
        <v>103</v>
      </c>
      <c r="B95" s="133" t="s">
        <v>131</v>
      </c>
      <c r="C95" s="121"/>
      <c r="D95" s="121"/>
      <c r="E95" s="128"/>
      <c r="F95" s="62">
        <f>F96+F101</f>
        <v>344.2</v>
      </c>
    </row>
    <row r="96" spans="1:6" ht="24">
      <c r="A96" s="104" t="s">
        <v>104</v>
      </c>
      <c r="B96" s="141" t="s">
        <v>132</v>
      </c>
      <c r="C96" s="57"/>
      <c r="D96" s="57"/>
      <c r="E96" s="73"/>
      <c r="F96" s="59">
        <f>F99</f>
        <v>235.5</v>
      </c>
    </row>
    <row r="97" spans="1:6" ht="12">
      <c r="A97" s="115" t="s">
        <v>34</v>
      </c>
      <c r="B97" s="12" t="s">
        <v>132</v>
      </c>
      <c r="C97" s="13" t="s">
        <v>18</v>
      </c>
      <c r="D97" s="13"/>
      <c r="E97" s="86"/>
      <c r="F97" s="29">
        <f>F98</f>
        <v>235.5</v>
      </c>
    </row>
    <row r="98" spans="1:6" ht="12">
      <c r="A98" s="115" t="s">
        <v>35</v>
      </c>
      <c r="B98" s="12" t="s">
        <v>132</v>
      </c>
      <c r="C98" s="13" t="s">
        <v>18</v>
      </c>
      <c r="D98" s="13" t="s">
        <v>8</v>
      </c>
      <c r="E98" s="86"/>
      <c r="F98" s="29">
        <f>F96</f>
        <v>235.5</v>
      </c>
    </row>
    <row r="99" spans="1:6" ht="24">
      <c r="A99" s="144" t="s">
        <v>85</v>
      </c>
      <c r="B99" s="134" t="s">
        <v>132</v>
      </c>
      <c r="C99" s="120" t="s">
        <v>18</v>
      </c>
      <c r="D99" s="120" t="s">
        <v>8</v>
      </c>
      <c r="E99" s="117" t="s">
        <v>86</v>
      </c>
      <c r="F99" s="29">
        <f>F100</f>
        <v>235.5</v>
      </c>
    </row>
    <row r="100" spans="1:6" ht="12">
      <c r="A100" s="107" t="s">
        <v>88</v>
      </c>
      <c r="B100" s="143" t="s">
        <v>132</v>
      </c>
      <c r="C100" s="15" t="s">
        <v>18</v>
      </c>
      <c r="D100" s="15" t="s">
        <v>8</v>
      </c>
      <c r="E100" s="28" t="s">
        <v>87</v>
      </c>
      <c r="F100" s="29">
        <f>ведомственная!G171</f>
        <v>235.5</v>
      </c>
    </row>
    <row r="101" spans="1:6" ht="24">
      <c r="A101" s="104" t="s">
        <v>105</v>
      </c>
      <c r="B101" s="141" t="s">
        <v>133</v>
      </c>
      <c r="C101" s="57"/>
      <c r="D101" s="57"/>
      <c r="E101" s="73"/>
      <c r="F101" s="59">
        <f>F104</f>
        <v>108.7</v>
      </c>
    </row>
    <row r="102" spans="1:6" ht="12">
      <c r="A102" s="115" t="s">
        <v>34</v>
      </c>
      <c r="B102" s="134" t="s">
        <v>133</v>
      </c>
      <c r="C102" s="120" t="s">
        <v>18</v>
      </c>
      <c r="D102" s="120"/>
      <c r="E102" s="117"/>
      <c r="F102" s="29">
        <f>F103</f>
        <v>108.7</v>
      </c>
    </row>
    <row r="103" spans="1:6" ht="12">
      <c r="A103" s="115" t="s">
        <v>35</v>
      </c>
      <c r="B103" s="142" t="s">
        <v>133</v>
      </c>
      <c r="C103" s="13" t="s">
        <v>18</v>
      </c>
      <c r="D103" s="13" t="s">
        <v>8</v>
      </c>
      <c r="E103" s="14"/>
      <c r="F103" s="29">
        <f>F104</f>
        <v>108.7</v>
      </c>
    </row>
    <row r="104" spans="1:6" ht="24">
      <c r="A104" s="144" t="s">
        <v>85</v>
      </c>
      <c r="B104" s="135" t="s">
        <v>133</v>
      </c>
      <c r="C104" s="112" t="s">
        <v>18</v>
      </c>
      <c r="D104" s="112" t="s">
        <v>8</v>
      </c>
      <c r="E104" s="6" t="s">
        <v>86</v>
      </c>
      <c r="F104" s="29">
        <f>F105</f>
        <v>108.7</v>
      </c>
    </row>
    <row r="105" spans="1:6" ht="12">
      <c r="A105" s="107" t="s">
        <v>88</v>
      </c>
      <c r="B105" s="135" t="s">
        <v>133</v>
      </c>
      <c r="C105" s="112" t="s">
        <v>18</v>
      </c>
      <c r="D105" s="112" t="s">
        <v>8</v>
      </c>
      <c r="E105" s="6" t="s">
        <v>87</v>
      </c>
      <c r="F105" s="19">
        <f>ведомственная!G174</f>
        <v>108.7</v>
      </c>
    </row>
    <row r="106" spans="1:6" ht="12">
      <c r="A106" s="114" t="s">
        <v>154</v>
      </c>
      <c r="B106" s="118"/>
      <c r="C106" s="118"/>
      <c r="D106" s="118"/>
      <c r="E106" s="119"/>
      <c r="F106" s="41">
        <f>F88+F72+F43+F37+F28+F9</f>
        <v>44616.899999999994</v>
      </c>
    </row>
    <row r="107" spans="1:6" ht="12">
      <c r="A107" s="17" t="s">
        <v>143</v>
      </c>
      <c r="B107" s="17"/>
      <c r="C107" s="17"/>
      <c r="D107" s="17"/>
      <c r="E107" s="17"/>
      <c r="F107" s="97"/>
    </row>
    <row r="108" spans="1:6" ht="12">
      <c r="A108" s="97" t="s">
        <v>144</v>
      </c>
      <c r="B108" s="113"/>
      <c r="C108" s="113"/>
      <c r="D108" s="162" t="s">
        <v>218</v>
      </c>
      <c r="E108" s="162"/>
      <c r="F108" s="162"/>
    </row>
  </sheetData>
  <sheetProtection/>
  <autoFilter ref="A7:F108"/>
  <mergeCells count="5">
    <mergeCell ref="A5:F5"/>
    <mergeCell ref="A3:F3"/>
    <mergeCell ref="A2:F2"/>
    <mergeCell ref="A1:F1"/>
    <mergeCell ref="D108:F108"/>
  </mergeCells>
  <printOptions/>
  <pageMargins left="0.7086614173228347" right="0.23" top="0.28" bottom="0.43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2016-03-25T05:44:42Z</cp:lastPrinted>
  <dcterms:created xsi:type="dcterms:W3CDTF">1996-10-08T23:32:33Z</dcterms:created>
  <dcterms:modified xsi:type="dcterms:W3CDTF">2016-03-25T05:45:43Z</dcterms:modified>
  <cp:category/>
  <cp:version/>
  <cp:contentType/>
  <cp:contentStatus/>
</cp:coreProperties>
</file>